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ndanten\Vergabe\Stadt Eckernförde\Ausschreibungsunterlagen\"/>
    </mc:Choice>
  </mc:AlternateContent>
  <bookViews>
    <workbookView xWindow="0" yWindow="0" windowWidth="19140" windowHeight="6270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AH58" i="1" l="1"/>
  <c r="AG58" i="1"/>
  <c r="AF58" i="1"/>
  <c r="AA72" i="1" l="1"/>
  <c r="AA71" i="1"/>
  <c r="AE72" i="1"/>
  <c r="AE71" i="1"/>
  <c r="AE56" i="1"/>
  <c r="AE41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5" i="1"/>
  <c r="AD70" i="1"/>
  <c r="AC70" i="1"/>
  <c r="AD69" i="1"/>
  <c r="AC69" i="1"/>
  <c r="AD65" i="1"/>
  <c r="AC65" i="1"/>
  <c r="AD64" i="1"/>
  <c r="AC64" i="1"/>
  <c r="AD63" i="1"/>
  <c r="AC63" i="1"/>
  <c r="AD62" i="1"/>
  <c r="AC62" i="1"/>
  <c r="AD61" i="1"/>
  <c r="AC61" i="1"/>
  <c r="AD60" i="1"/>
  <c r="AC60" i="1"/>
  <c r="AD59" i="1"/>
  <c r="AC59" i="1"/>
  <c r="AD58" i="1"/>
  <c r="AC58" i="1"/>
  <c r="AD57" i="1"/>
  <c r="AC57" i="1"/>
  <c r="AD56" i="1"/>
  <c r="AC56" i="1"/>
  <c r="AD55" i="1"/>
  <c r="AC55" i="1"/>
  <c r="AD54" i="1"/>
  <c r="AC54" i="1"/>
  <c r="AD53" i="1"/>
  <c r="AC53" i="1"/>
  <c r="AD52" i="1"/>
  <c r="AC52" i="1"/>
  <c r="AD51" i="1"/>
  <c r="AC51" i="1"/>
  <c r="AD50" i="1"/>
  <c r="AC50" i="1"/>
  <c r="AD49" i="1"/>
  <c r="AC49" i="1"/>
  <c r="AD48" i="1"/>
  <c r="AC48" i="1"/>
  <c r="AD47" i="1"/>
  <c r="AC47" i="1"/>
  <c r="AD45" i="1"/>
  <c r="AC45" i="1"/>
  <c r="AD44" i="1"/>
  <c r="AC44" i="1"/>
  <c r="AD43" i="1"/>
  <c r="AC43" i="1"/>
  <c r="AD42" i="1"/>
  <c r="AC42" i="1"/>
  <c r="AD41" i="1"/>
  <c r="AC41" i="1"/>
  <c r="AD40" i="1"/>
  <c r="AC40" i="1"/>
  <c r="AD39" i="1"/>
  <c r="AC39" i="1"/>
  <c r="AD38" i="1"/>
  <c r="AC38" i="1"/>
  <c r="AD37" i="1"/>
  <c r="AC37" i="1"/>
  <c r="AD36" i="1"/>
  <c r="AC36" i="1"/>
  <c r="AD35" i="1"/>
  <c r="AC35" i="1"/>
  <c r="AD34" i="1"/>
  <c r="AC34" i="1"/>
  <c r="AD33" i="1"/>
  <c r="AC33" i="1"/>
  <c r="AD32" i="1"/>
  <c r="AC32" i="1"/>
  <c r="AD31" i="1"/>
  <c r="AC31" i="1"/>
  <c r="AD30" i="1"/>
  <c r="AC30" i="1"/>
  <c r="AD29" i="1"/>
  <c r="AC29" i="1"/>
  <c r="AD28" i="1"/>
  <c r="AC28" i="1"/>
  <c r="AD27" i="1"/>
  <c r="AC27" i="1"/>
  <c r="AD26" i="1"/>
  <c r="AC26" i="1"/>
  <c r="AD25" i="1"/>
  <c r="AC25" i="1"/>
  <c r="AD24" i="1"/>
  <c r="AC24" i="1"/>
  <c r="AD23" i="1"/>
  <c r="AC23" i="1"/>
  <c r="AD22" i="1"/>
  <c r="AC22" i="1"/>
  <c r="AD21" i="1"/>
  <c r="AC21" i="1"/>
  <c r="AD20" i="1"/>
  <c r="AC20" i="1"/>
  <c r="AD19" i="1"/>
  <c r="AC19" i="1"/>
  <c r="AD18" i="1"/>
  <c r="AC18" i="1"/>
  <c r="AD17" i="1"/>
  <c r="AC17" i="1"/>
  <c r="AD16" i="1"/>
  <c r="AC16" i="1"/>
  <c r="AD15" i="1"/>
  <c r="AC15" i="1"/>
  <c r="AD14" i="1"/>
  <c r="AC14" i="1"/>
  <c r="AD13" i="1"/>
  <c r="AC13" i="1"/>
  <c r="AD12" i="1"/>
  <c r="AC12" i="1"/>
  <c r="AD11" i="1"/>
  <c r="AC11" i="1"/>
  <c r="AD10" i="1"/>
  <c r="AC10" i="1"/>
  <c r="AD9" i="1"/>
  <c r="AC9" i="1"/>
  <c r="AD8" i="1"/>
  <c r="AC8" i="1"/>
  <c r="AD7" i="1"/>
  <c r="AC7" i="1"/>
  <c r="AD6" i="1"/>
  <c r="AC6" i="1"/>
  <c r="AD5" i="1"/>
  <c r="AC5" i="1"/>
  <c r="AB70" i="1"/>
  <c r="AB69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H71" i="1" l="1"/>
  <c r="AH20" i="1"/>
  <c r="I5" i="1" l="1"/>
  <c r="L5" i="1"/>
  <c r="I6" i="1"/>
  <c r="L6" i="1"/>
  <c r="I7" i="1"/>
  <c r="L7" i="1"/>
  <c r="I8" i="1"/>
  <c r="L8" i="1"/>
  <c r="I9" i="1"/>
  <c r="L9" i="1"/>
  <c r="I10" i="1"/>
  <c r="L10" i="1"/>
  <c r="I11" i="1"/>
  <c r="L11" i="1"/>
  <c r="I12" i="1"/>
  <c r="L12" i="1"/>
  <c r="I13" i="1"/>
  <c r="L13" i="1"/>
  <c r="I14" i="1"/>
  <c r="L14" i="1"/>
  <c r="I15" i="1"/>
  <c r="L15" i="1"/>
  <c r="I16" i="1"/>
  <c r="L16" i="1"/>
  <c r="I17" i="1"/>
  <c r="L17" i="1"/>
  <c r="I18" i="1"/>
  <c r="L18" i="1"/>
  <c r="I19" i="1"/>
  <c r="L19" i="1"/>
  <c r="I20" i="1"/>
  <c r="L20" i="1"/>
  <c r="AI20" i="1" s="1"/>
  <c r="I21" i="1"/>
  <c r="L21" i="1"/>
  <c r="I22" i="1"/>
  <c r="L22" i="1"/>
  <c r="I23" i="1"/>
  <c r="L23" i="1"/>
  <c r="I24" i="1"/>
  <c r="L24" i="1"/>
  <c r="I25" i="1"/>
  <c r="L25" i="1"/>
  <c r="I26" i="1"/>
  <c r="L26" i="1"/>
  <c r="I27" i="1"/>
  <c r="L27" i="1"/>
  <c r="I28" i="1"/>
  <c r="L28" i="1"/>
  <c r="I29" i="1"/>
  <c r="L29" i="1"/>
  <c r="I30" i="1"/>
  <c r="L30" i="1"/>
  <c r="I31" i="1"/>
  <c r="L31" i="1"/>
  <c r="I32" i="1"/>
  <c r="L32" i="1"/>
  <c r="I33" i="1"/>
  <c r="L33" i="1"/>
  <c r="I34" i="1"/>
  <c r="L34" i="1"/>
  <c r="I35" i="1"/>
  <c r="L35" i="1"/>
  <c r="I36" i="1"/>
  <c r="L36" i="1"/>
  <c r="I37" i="1"/>
  <c r="L37" i="1"/>
  <c r="I38" i="1"/>
  <c r="L38" i="1"/>
  <c r="I39" i="1"/>
  <c r="L39" i="1"/>
  <c r="I40" i="1"/>
  <c r="L40" i="1"/>
  <c r="I41" i="1"/>
  <c r="L41" i="1"/>
  <c r="I42" i="1"/>
  <c r="L42" i="1"/>
  <c r="I43" i="1"/>
  <c r="L43" i="1"/>
  <c r="I44" i="1"/>
  <c r="L44" i="1"/>
  <c r="I45" i="1"/>
  <c r="L45" i="1"/>
  <c r="I46" i="1"/>
  <c r="L46" i="1"/>
  <c r="I47" i="1"/>
  <c r="L47" i="1"/>
  <c r="I48" i="1"/>
  <c r="L48" i="1"/>
  <c r="I49" i="1"/>
  <c r="L49" i="1"/>
  <c r="I50" i="1"/>
  <c r="L50" i="1"/>
  <c r="I51" i="1"/>
  <c r="L51" i="1"/>
  <c r="I52" i="1"/>
  <c r="L52" i="1"/>
  <c r="I53" i="1"/>
  <c r="L53" i="1"/>
  <c r="I54" i="1"/>
  <c r="L54" i="1"/>
  <c r="I55" i="1"/>
  <c r="L55" i="1"/>
  <c r="I56" i="1"/>
  <c r="L56" i="1"/>
  <c r="I57" i="1"/>
  <c r="L57" i="1"/>
  <c r="I58" i="1"/>
  <c r="I59" i="1"/>
  <c r="L59" i="1"/>
  <c r="I60" i="1"/>
  <c r="L60" i="1"/>
  <c r="I61" i="1"/>
  <c r="L61" i="1"/>
  <c r="I62" i="1"/>
  <c r="L62" i="1"/>
  <c r="I63" i="1"/>
  <c r="L63" i="1"/>
  <c r="I64" i="1"/>
  <c r="L64" i="1"/>
  <c r="I65" i="1"/>
  <c r="L65" i="1"/>
  <c r="I66" i="1"/>
  <c r="L66" i="1"/>
  <c r="I67" i="1"/>
  <c r="L67" i="1"/>
  <c r="I68" i="1"/>
  <c r="L68" i="1"/>
  <c r="I69" i="1"/>
  <c r="L69" i="1"/>
  <c r="L70" i="1"/>
  <c r="AF5" i="1"/>
  <c r="AG5" i="1"/>
  <c r="AH5" i="1"/>
  <c r="AI5" i="1"/>
  <c r="AF6" i="1"/>
  <c r="AG6" i="1"/>
  <c r="AH6" i="1"/>
  <c r="AI6" i="1"/>
  <c r="AF17" i="1"/>
  <c r="AG17" i="1"/>
  <c r="AH17" i="1"/>
  <c r="AF20" i="1"/>
  <c r="AG20" i="1"/>
  <c r="AF21" i="1"/>
  <c r="AG21" i="1"/>
  <c r="AH21" i="1"/>
  <c r="AI21" i="1"/>
  <c r="AF22" i="1"/>
  <c r="AG22" i="1"/>
  <c r="AH22" i="1"/>
  <c r="AI22" i="1"/>
  <c r="AF23" i="1"/>
  <c r="AG23" i="1"/>
  <c r="AH23" i="1"/>
  <c r="AI23" i="1"/>
  <c r="AF24" i="1"/>
  <c r="AG24" i="1"/>
  <c r="AH24" i="1"/>
  <c r="AI24" i="1"/>
  <c r="AF25" i="1"/>
  <c r="AG25" i="1"/>
  <c r="AH25" i="1"/>
  <c r="AI25" i="1"/>
  <c r="AF26" i="1"/>
  <c r="AG26" i="1"/>
  <c r="AH26" i="1"/>
  <c r="AI26" i="1"/>
  <c r="AF27" i="1"/>
  <c r="AG27" i="1"/>
  <c r="AH27" i="1"/>
  <c r="AI27" i="1"/>
  <c r="AF28" i="1"/>
  <c r="AG28" i="1"/>
  <c r="AH28" i="1"/>
  <c r="AI28" i="1"/>
  <c r="AF29" i="1"/>
  <c r="AG29" i="1"/>
  <c r="AH29" i="1"/>
  <c r="AI29" i="1"/>
  <c r="AF30" i="1"/>
  <c r="AG30" i="1"/>
  <c r="AH30" i="1"/>
  <c r="AI30" i="1"/>
  <c r="AF31" i="1"/>
  <c r="AG31" i="1"/>
  <c r="AH31" i="1"/>
  <c r="AI31" i="1"/>
  <c r="AF33" i="1"/>
  <c r="AG33" i="1"/>
  <c r="AH33" i="1"/>
  <c r="AI33" i="1"/>
  <c r="AF34" i="1"/>
  <c r="AG34" i="1"/>
  <c r="AH34" i="1"/>
  <c r="AI34" i="1"/>
  <c r="AF35" i="1"/>
  <c r="AG35" i="1"/>
  <c r="AH35" i="1"/>
  <c r="AI35" i="1"/>
  <c r="AF36" i="1"/>
  <c r="AG36" i="1"/>
  <c r="AH36" i="1"/>
  <c r="AI36" i="1"/>
  <c r="AF38" i="1"/>
  <c r="AG38" i="1"/>
  <c r="AH38" i="1"/>
  <c r="AF39" i="1"/>
  <c r="AG39" i="1"/>
  <c r="AH39" i="1"/>
  <c r="AF40" i="1"/>
  <c r="AG40" i="1"/>
  <c r="AH40" i="1"/>
  <c r="AF43" i="1"/>
  <c r="AG43" i="1"/>
  <c r="AH43" i="1"/>
  <c r="AI43" i="1"/>
  <c r="AF44" i="1"/>
  <c r="AG44" i="1"/>
  <c r="AH44" i="1"/>
  <c r="AI44" i="1"/>
  <c r="AF45" i="1"/>
  <c r="AG45" i="1"/>
  <c r="AH45" i="1"/>
  <c r="AI45" i="1"/>
  <c r="AF46" i="1"/>
  <c r="AG46" i="1"/>
  <c r="AH46" i="1"/>
  <c r="AI46" i="1"/>
  <c r="AF47" i="1"/>
  <c r="AG47" i="1"/>
  <c r="AH47" i="1"/>
  <c r="AF48" i="1"/>
  <c r="AG48" i="1"/>
  <c r="AH48" i="1"/>
  <c r="AF49" i="1"/>
  <c r="AG49" i="1"/>
  <c r="AH49" i="1"/>
  <c r="AF50" i="1"/>
  <c r="AG50" i="1"/>
  <c r="AH50" i="1"/>
  <c r="AF56" i="1"/>
  <c r="AG56" i="1"/>
  <c r="AH56" i="1"/>
  <c r="AI56" i="1"/>
  <c r="AF57" i="1"/>
  <c r="AG57" i="1"/>
  <c r="AH57" i="1"/>
  <c r="AF59" i="1"/>
  <c r="AG59" i="1"/>
  <c r="AH59" i="1"/>
  <c r="AF60" i="1"/>
  <c r="AG60" i="1"/>
  <c r="AH60" i="1"/>
  <c r="AF61" i="1"/>
  <c r="AG61" i="1"/>
  <c r="AH61" i="1"/>
  <c r="AF62" i="1"/>
  <c r="AG62" i="1"/>
  <c r="AH62" i="1"/>
  <c r="AF63" i="1"/>
  <c r="AG63" i="1"/>
  <c r="AH63" i="1"/>
  <c r="AF64" i="1"/>
  <c r="AG64" i="1"/>
  <c r="AH64" i="1"/>
  <c r="AF65" i="1"/>
  <c r="AG65" i="1"/>
  <c r="AH65" i="1"/>
  <c r="AI65" i="1"/>
  <c r="AF66" i="1"/>
  <c r="AG66" i="1"/>
  <c r="AH66" i="1"/>
  <c r="AF67" i="1"/>
  <c r="AG67" i="1"/>
  <c r="AH67" i="1"/>
  <c r="AF68" i="1"/>
  <c r="AG68" i="1"/>
  <c r="AH68" i="1"/>
  <c r="AI68" i="1"/>
  <c r="K71" i="1"/>
  <c r="L71" i="1" s="1"/>
  <c r="I71" i="1" l="1"/>
  <c r="AH71" i="1"/>
  <c r="AH72" i="1" s="1"/>
  <c r="AF71" i="1"/>
  <c r="AD71" i="1"/>
  <c r="AD72" i="1" s="1"/>
  <c r="AC71" i="1"/>
  <c r="AC72" i="1" s="1"/>
  <c r="AB71" i="1"/>
  <c r="AB72" i="1" l="1"/>
  <c r="AF72" i="1"/>
  <c r="AG71" i="1"/>
  <c r="AG72" i="1" s="1"/>
  <c r="AI71" i="1"/>
  <c r="AI72" i="1" s="1"/>
  <c r="AJ72" i="1" l="1"/>
  <c r="AJ71" i="1"/>
</calcChain>
</file>

<file path=xl/sharedStrings.xml><?xml version="1.0" encoding="utf-8"?>
<sst xmlns="http://schemas.openxmlformats.org/spreadsheetml/2006/main" count="626" uniqueCount="169">
  <si>
    <t xml:space="preserve">Gruppe </t>
  </si>
  <si>
    <t>ZÜRS</t>
  </si>
  <si>
    <t>PLZ</t>
  </si>
  <si>
    <t>Ort</t>
  </si>
  <si>
    <t>Straße</t>
  </si>
  <si>
    <t>Bemerkungen</t>
  </si>
  <si>
    <t>Eckernförde</t>
  </si>
  <si>
    <t>Rathausmarkt 4-6</t>
  </si>
  <si>
    <t>Rathaus</t>
  </si>
  <si>
    <t>Gartenstraße 10</t>
  </si>
  <si>
    <t>Archiv</t>
  </si>
  <si>
    <t>Pferdemarkt 1</t>
  </si>
  <si>
    <t>Wohngebäude</t>
  </si>
  <si>
    <t>Hindenburgstr. 10</t>
  </si>
  <si>
    <t>Wohngebäude mit Garagen</t>
  </si>
  <si>
    <t>Hindenburgstr. 12</t>
  </si>
  <si>
    <t>Diestelkamp</t>
  </si>
  <si>
    <t>Garagen</t>
  </si>
  <si>
    <t>Sehestedter Straße</t>
  </si>
  <si>
    <t>Jungfernstieg 10</t>
  </si>
  <si>
    <t>Galerie</t>
  </si>
  <si>
    <t>Frau-Clara-Straße 1</t>
  </si>
  <si>
    <t>Berliner Straße 64</t>
  </si>
  <si>
    <t>DLRG-Heim</t>
  </si>
  <si>
    <t>Reeperbahn 22</t>
  </si>
  <si>
    <t>Bürgerstift</t>
  </si>
  <si>
    <t>Kurstrand</t>
  </si>
  <si>
    <t>Strandpavillon mit DLRG Station</t>
  </si>
  <si>
    <t>Marienthaler Straße 17</t>
  </si>
  <si>
    <t>TÖZ (Technik-u. Ökologiezentrum)</t>
  </si>
  <si>
    <t>Vogelsang 8a</t>
  </si>
  <si>
    <t>Fischereizentrumgebäude</t>
  </si>
  <si>
    <t>Schiffbrücke</t>
  </si>
  <si>
    <t>Fischbistro und Netzhalle</t>
  </si>
  <si>
    <t>Ostlandstraße 100-126</t>
  </si>
  <si>
    <t>Obdachlosenunterkunft</t>
  </si>
  <si>
    <t>Noorstraße 14</t>
  </si>
  <si>
    <t>Feuerwehrgerätehaus</t>
  </si>
  <si>
    <t>Wulfsteert 41</t>
  </si>
  <si>
    <t>Grund-u. Gemeinschaftschule Süd</t>
  </si>
  <si>
    <t>Wulfsteert 6</t>
  </si>
  <si>
    <t>Sporthalle GGS Süd</t>
  </si>
  <si>
    <t>Mensa GGS Süd</t>
  </si>
  <si>
    <t>Beslauer Straße 12</t>
  </si>
  <si>
    <t>Fritz-Reuter-Schule</t>
  </si>
  <si>
    <t>Saxtorfer Weg 151/153</t>
  </si>
  <si>
    <t>Sporthalle FRS</t>
  </si>
  <si>
    <t>Anbau Mensa FRS</t>
  </si>
  <si>
    <t>Pferdemarkt 66</t>
  </si>
  <si>
    <t>Grund u. Gemeinschaftschule Nord</t>
  </si>
  <si>
    <t>Noorwanderweg</t>
  </si>
  <si>
    <t>Sporthalle GGS Nord</t>
  </si>
  <si>
    <t>Reeperbahn 44</t>
  </si>
  <si>
    <t>Pestalozzischule mit Vokshochschule</t>
  </si>
  <si>
    <t>Bergstraße 26</t>
  </si>
  <si>
    <t>Richard-Vosgerau-Schule</t>
  </si>
  <si>
    <t>Spielgeräte RVS</t>
  </si>
  <si>
    <t>Kieler Straße 59</t>
  </si>
  <si>
    <t>Grund-u. Gemeinschaftsschule Mitte 
z.Zt. ohne Schulbetrieb</t>
  </si>
  <si>
    <t>Sauerstraße 16</t>
  </si>
  <si>
    <t>Schulzentrum Süd</t>
  </si>
  <si>
    <t>Mehrzwecksporthalle</t>
  </si>
  <si>
    <t>Reeperbahn 28</t>
  </si>
  <si>
    <t>Jugendzentrum Das Haus</t>
  </si>
  <si>
    <t>Schulweg</t>
  </si>
  <si>
    <t>Skateboardbahn</t>
  </si>
  <si>
    <t>Rathausmarkt 8</t>
  </si>
  <si>
    <t>Museum</t>
  </si>
  <si>
    <t>Schlewiger Straße 39</t>
  </si>
  <si>
    <t>ehemalige Straßenmeisterei</t>
  </si>
  <si>
    <t>Ottestraße 1</t>
  </si>
  <si>
    <t>Künstlerhaus</t>
  </si>
  <si>
    <t>Norderstraße 2</t>
  </si>
  <si>
    <t>Geräte-u. WC Sportplatz RVS</t>
  </si>
  <si>
    <t>Gudewerdtstraße 2</t>
  </si>
  <si>
    <t>Nicolaistift</t>
  </si>
  <si>
    <t>Schlewiger Straße 11</t>
  </si>
  <si>
    <t>Kindertagesstätte Nord</t>
  </si>
  <si>
    <t>Brennofenweg 32-34</t>
  </si>
  <si>
    <t>Kindertagesstätte Süd</t>
  </si>
  <si>
    <t>Richard-Vosgerau-Straße 90a</t>
  </si>
  <si>
    <t>Kindertagesstätte Püschenwinkel</t>
  </si>
  <si>
    <t>Jungfernstieg 98</t>
  </si>
  <si>
    <t>Kindertagesstätte Mitte</t>
  </si>
  <si>
    <t>Rathausmarkt 3</t>
  </si>
  <si>
    <t>Bürgerbegegungsstätte</t>
  </si>
  <si>
    <t>Lützowweg 4</t>
  </si>
  <si>
    <t>Stadtgärtnerei</t>
  </si>
  <si>
    <t>Holm 12</t>
  </si>
  <si>
    <t>Bauhof</t>
  </si>
  <si>
    <t>Holm 12a</t>
  </si>
  <si>
    <t>Garagen und Werkstatt Bauhof</t>
  </si>
  <si>
    <t>Kieler Straße 59a</t>
  </si>
  <si>
    <t>Bedürfnisanstalt und Info Point</t>
  </si>
  <si>
    <t>Bedürfnisanstalt mit Kiosk</t>
  </si>
  <si>
    <t>ZOB</t>
  </si>
  <si>
    <t>Bedürfsnisanstalt</t>
  </si>
  <si>
    <t>Gaethjestraße</t>
  </si>
  <si>
    <t xml:space="preserve">Preußerstraße </t>
  </si>
  <si>
    <t>Bedürfnisanstalt</t>
  </si>
  <si>
    <t>Musikpavillon (Konzertmuscheln)</t>
  </si>
  <si>
    <t>Am Exer 1</t>
  </si>
  <si>
    <t xml:space="preserve">Stadthalle mit Bücherei </t>
  </si>
  <si>
    <t>Am Ort 9</t>
  </si>
  <si>
    <t>Klärwerk</t>
  </si>
  <si>
    <t>Norderstraße</t>
  </si>
  <si>
    <t>Pumpstation</t>
  </si>
  <si>
    <t xml:space="preserve">Ostlandstraße </t>
  </si>
  <si>
    <t>Reeperbahn</t>
  </si>
  <si>
    <t>Carlshöhe</t>
  </si>
  <si>
    <t>Am Ort</t>
  </si>
  <si>
    <t>Feldweg</t>
  </si>
  <si>
    <t>WC-Container</t>
  </si>
  <si>
    <t>Jungfernstieg 110</t>
  </si>
  <si>
    <t>Ostsee-Info-Center</t>
  </si>
  <si>
    <t>Westerrade</t>
  </si>
  <si>
    <t>Wilhelm-Lehmann-Str.</t>
  </si>
  <si>
    <t>Restaurantkeller</t>
  </si>
  <si>
    <t>Flensburger Straße 100</t>
  </si>
  <si>
    <t>Lagerhalle</t>
  </si>
  <si>
    <t>Leuchtturm</t>
  </si>
  <si>
    <t>Hafengelände</t>
  </si>
  <si>
    <t>x</t>
  </si>
  <si>
    <t>ohne</t>
  </si>
  <si>
    <t>BMA</t>
  </si>
  <si>
    <t>Rauch-melder</t>
  </si>
  <si>
    <t>nur 1 Raum EMA</t>
  </si>
  <si>
    <t>Funkvernetzte Rauchmelder</t>
  </si>
  <si>
    <t>Beitrag Gebäudeversicherung</t>
  </si>
  <si>
    <t>Beitrag Inhaltsversicherung</t>
  </si>
  <si>
    <t>Feuer</t>
  </si>
  <si>
    <t>Lw</t>
  </si>
  <si>
    <t>St/H</t>
  </si>
  <si>
    <t>ED</t>
  </si>
  <si>
    <t>Beitragssatz Gebäudeversicherung</t>
  </si>
  <si>
    <t>Beitragssatz Inhaltsversicherung</t>
  </si>
  <si>
    <t>F, Lw, St/H, ED</t>
  </si>
  <si>
    <t>F, Lw, St/H</t>
  </si>
  <si>
    <t xml:space="preserve">EMA </t>
  </si>
  <si>
    <t>entfällt</t>
  </si>
  <si>
    <t>Summen</t>
  </si>
  <si>
    <t>Versicherungssumme Gebäude in Euro
2018</t>
  </si>
  <si>
    <t>Versicherungssumme Inhalte  in Euro
2018</t>
  </si>
  <si>
    <t>versicherte Risiken Gebäude</t>
  </si>
  <si>
    <t>versicherte Risiken Inhalte</t>
  </si>
  <si>
    <t>Summe netto</t>
  </si>
  <si>
    <t>Summe brutto</t>
  </si>
  <si>
    <t>Geb-Feuer</t>
  </si>
  <si>
    <t>Geb-Lw</t>
  </si>
  <si>
    <t>Geb-St/H</t>
  </si>
  <si>
    <t>Inh-Feuer</t>
  </si>
  <si>
    <t>Inh-Lw</t>
  </si>
  <si>
    <t>Inh-ED</t>
  </si>
  <si>
    <t>Inh-St/H</t>
  </si>
  <si>
    <t>Summe Geb</t>
  </si>
  <si>
    <t>Summe Inh</t>
  </si>
  <si>
    <t>lfd. Nr.</t>
  </si>
  <si>
    <t>Stand 14.06.2018</t>
  </si>
  <si>
    <t>Objektliste Gebäude und Inhalte, Stadt Eckernförde</t>
  </si>
  <si>
    <t>Nutzungsart</t>
  </si>
  <si>
    <t xml:space="preserve">Erläuterungen: </t>
  </si>
  <si>
    <t>F = Feuer</t>
  </si>
  <si>
    <t>Lw= Leitungswasser</t>
  </si>
  <si>
    <t>St/H = Sturm/Hagel</t>
  </si>
  <si>
    <t>ED = Einbruchdiebstahl</t>
  </si>
  <si>
    <t>nur in die grauen Felder sind Eintragungen vom Bieter zu machen</t>
  </si>
  <si>
    <t>versichertes Risiko Glas</t>
  </si>
  <si>
    <t>Glas</t>
  </si>
  <si>
    <t>Geb-Glas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</si>
</sst>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0.0000"/>
    <numFmt numFmtId="166" formatCode="#,##0.00\ &quot;€&quot;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16"/>
      <name val="Arial"/>
      <family val="2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 shrinkToFi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5" fontId="1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166" fontId="2" fillId="0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horizontal="right" wrapText="1"/>
    </xf>
    <xf numFmtId="166" fontId="5" fillId="0" borderId="0" xfId="0" applyNumberFormat="1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4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6" fontId="1" fillId="0" borderId="5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8"/>
  <sheetViews>
    <sheetView tabSelected="1" zoomScaleNormal="100" workbookViewId="0">
      <pane xSplit="4" ySplit="4" topLeftCell="E58" activePane="bottomRight" state="frozen"/>
      <selection pane="topRight" activeCell="E1" sqref="E1"/>
      <selection pane="bottomLeft" activeCell="A5" sqref="A5"/>
      <selection pane="bottomRight" activeCell="L58" sqref="L58"/>
    </sheetView>
  </sheetViews>
  <sheetFormatPr baseColWidth="10" defaultRowHeight="11.25" x14ac:dyDescent="0.2"/>
  <cols>
    <col min="1" max="1" width="2.7109375" style="2" bestFit="1" customWidth="1"/>
    <col min="2" max="2" width="6.140625" style="2" hidden="1" customWidth="1"/>
    <col min="3" max="3" width="5.140625" style="2" hidden="1" customWidth="1"/>
    <col min="4" max="4" width="6" style="3" hidden="1" customWidth="1"/>
    <col min="5" max="5" width="9.42578125" style="3" bestFit="1" customWidth="1"/>
    <col min="6" max="6" width="22.28515625" style="3" bestFit="1" customWidth="1"/>
    <col min="7" max="7" width="27.28515625" style="3" bestFit="1" customWidth="1"/>
    <col min="8" max="8" width="16.7109375" style="9" hidden="1" customWidth="1"/>
    <col min="9" max="9" width="16.7109375" style="9" customWidth="1"/>
    <col min="10" max="10" width="9.28515625" style="9" customWidth="1"/>
    <col min="11" max="11" width="14.28515625" style="6" hidden="1" customWidth="1"/>
    <col min="12" max="12" width="14.28515625" style="6" customWidth="1"/>
    <col min="13" max="13" width="11.42578125" style="8" customWidth="1"/>
    <col min="14" max="14" width="11.42578125" style="47" customWidth="1"/>
    <col min="15" max="16" width="4.5703125" style="47" customWidth="1"/>
    <col min="17" max="17" width="6.7109375" style="47" bestFit="1" customWidth="1"/>
    <col min="18" max="18" width="13.5703125" style="3" customWidth="1"/>
    <col min="19" max="27" width="11.42578125" style="2"/>
    <col min="28" max="28" width="13" style="2" customWidth="1"/>
    <col min="29" max="29" width="13.42578125" style="2" customWidth="1"/>
    <col min="30" max="31" width="13.7109375" style="2" customWidth="1"/>
    <col min="32" max="32" width="13.140625" style="2" customWidth="1"/>
    <col min="33" max="33" width="12.7109375" style="2" customWidth="1"/>
    <col min="34" max="34" width="13.42578125" style="2" customWidth="1"/>
    <col min="35" max="35" width="12.28515625" style="2" customWidth="1"/>
    <col min="36" max="218" width="11.42578125" style="2"/>
    <col min="219" max="219" width="4.28515625" style="2" customWidth="1"/>
    <col min="220" max="220" width="5.140625" style="2" customWidth="1"/>
    <col min="221" max="223" width="0" style="2" hidden="1" customWidth="1"/>
    <col min="224" max="224" width="10.7109375" style="2" customWidth="1"/>
    <col min="225" max="225" width="22.28515625" style="2" bestFit="1" customWidth="1"/>
    <col min="226" max="226" width="0" style="2" hidden="1" customWidth="1"/>
    <col min="227" max="227" width="27.28515625" style="2" bestFit="1" customWidth="1"/>
    <col min="228" max="228" width="0" style="2" hidden="1" customWidth="1"/>
    <col min="229" max="229" width="9.28515625" style="2" customWidth="1"/>
    <col min="230" max="230" width="9.7109375" style="2" customWidth="1"/>
    <col min="231" max="231" width="9.42578125" style="2" customWidth="1"/>
    <col min="232" max="232" width="0" style="2" hidden="1" customWidth="1"/>
    <col min="233" max="233" width="9.28515625" style="2" customWidth="1"/>
    <col min="234" max="234" width="9.42578125" style="2" customWidth="1"/>
    <col min="235" max="235" width="0" style="2" hidden="1" customWidth="1"/>
    <col min="236" max="236" width="9.28515625" style="2" customWidth="1"/>
    <col min="237" max="237" width="9.42578125" style="2" customWidth="1"/>
    <col min="238" max="238" width="0" style="2" hidden="1" customWidth="1"/>
    <col min="239" max="239" width="9.28515625" style="2" customWidth="1"/>
    <col min="240" max="240" width="9.42578125" style="2" customWidth="1"/>
    <col min="241" max="241" width="0" style="2" hidden="1" customWidth="1"/>
    <col min="242" max="242" width="9.28515625" style="2" customWidth="1"/>
    <col min="243" max="244" width="9.42578125" style="2" customWidth="1"/>
    <col min="245" max="245" width="0" style="2" hidden="1" customWidth="1"/>
    <col min="246" max="246" width="9.28515625" style="2" customWidth="1"/>
    <col min="247" max="247" width="9.42578125" style="2" customWidth="1"/>
    <col min="248" max="248" width="8.28515625" style="2" customWidth="1"/>
    <col min="249" max="249" width="0" style="2" hidden="1" customWidth="1"/>
    <col min="250" max="250" width="8" style="2" customWidth="1"/>
    <col min="251" max="251" width="8.28515625" style="2" customWidth="1"/>
    <col min="252" max="252" width="0" style="2" hidden="1" customWidth="1"/>
    <col min="253" max="253" width="8.5703125" style="2" customWidth="1"/>
    <col min="254" max="254" width="8.28515625" style="2" customWidth="1"/>
    <col min="255" max="255" width="0" style="2" hidden="1" customWidth="1"/>
    <col min="256" max="256" width="8.7109375" style="2" customWidth="1"/>
    <col min="257" max="257" width="8.140625" style="2" customWidth="1"/>
    <col min="258" max="260" width="0" style="2" hidden="1" customWidth="1"/>
    <col min="261" max="261" width="8.7109375" style="2" customWidth="1"/>
    <col min="262" max="262" width="9.42578125" style="2" customWidth="1"/>
    <col min="263" max="274" width="0" style="2" hidden="1" customWidth="1"/>
    <col min="275" max="275" width="22.85546875" style="2" customWidth="1"/>
    <col min="276" max="474" width="11.42578125" style="2"/>
    <col min="475" max="475" width="4.28515625" style="2" customWidth="1"/>
    <col min="476" max="476" width="5.140625" style="2" customWidth="1"/>
    <col min="477" max="479" width="0" style="2" hidden="1" customWidth="1"/>
    <col min="480" max="480" width="10.7109375" style="2" customWidth="1"/>
    <col min="481" max="481" width="22.28515625" style="2" bestFit="1" customWidth="1"/>
    <col min="482" max="482" width="0" style="2" hidden="1" customWidth="1"/>
    <col min="483" max="483" width="27.28515625" style="2" bestFit="1" customWidth="1"/>
    <col min="484" max="484" width="0" style="2" hidden="1" customWidth="1"/>
    <col min="485" max="485" width="9.28515625" style="2" customWidth="1"/>
    <col min="486" max="486" width="9.7109375" style="2" customWidth="1"/>
    <col min="487" max="487" width="9.42578125" style="2" customWidth="1"/>
    <col min="488" max="488" width="0" style="2" hidden="1" customWidth="1"/>
    <col min="489" max="489" width="9.28515625" style="2" customWidth="1"/>
    <col min="490" max="490" width="9.42578125" style="2" customWidth="1"/>
    <col min="491" max="491" width="0" style="2" hidden="1" customWidth="1"/>
    <col min="492" max="492" width="9.28515625" style="2" customWidth="1"/>
    <col min="493" max="493" width="9.42578125" style="2" customWidth="1"/>
    <col min="494" max="494" width="0" style="2" hidden="1" customWidth="1"/>
    <col min="495" max="495" width="9.28515625" style="2" customWidth="1"/>
    <col min="496" max="496" width="9.42578125" style="2" customWidth="1"/>
    <col min="497" max="497" width="0" style="2" hidden="1" customWidth="1"/>
    <col min="498" max="498" width="9.28515625" style="2" customWidth="1"/>
    <col min="499" max="500" width="9.42578125" style="2" customWidth="1"/>
    <col min="501" max="501" width="0" style="2" hidden="1" customWidth="1"/>
    <col min="502" max="502" width="9.28515625" style="2" customWidth="1"/>
    <col min="503" max="503" width="9.42578125" style="2" customWidth="1"/>
    <col min="504" max="504" width="8.28515625" style="2" customWidth="1"/>
    <col min="505" max="505" width="0" style="2" hidden="1" customWidth="1"/>
    <col min="506" max="506" width="8" style="2" customWidth="1"/>
    <col min="507" max="507" width="8.28515625" style="2" customWidth="1"/>
    <col min="508" max="508" width="0" style="2" hidden="1" customWidth="1"/>
    <col min="509" max="509" width="8.5703125" style="2" customWidth="1"/>
    <col min="510" max="510" width="8.28515625" style="2" customWidth="1"/>
    <col min="511" max="511" width="0" style="2" hidden="1" customWidth="1"/>
    <col min="512" max="512" width="8.7109375" style="2" customWidth="1"/>
    <col min="513" max="513" width="8.140625" style="2" customWidth="1"/>
    <col min="514" max="516" width="0" style="2" hidden="1" customWidth="1"/>
    <col min="517" max="517" width="8.7109375" style="2" customWidth="1"/>
    <col min="518" max="518" width="9.42578125" style="2" customWidth="1"/>
    <col min="519" max="530" width="0" style="2" hidden="1" customWidth="1"/>
    <col min="531" max="531" width="22.85546875" style="2" customWidth="1"/>
    <col min="532" max="730" width="11.42578125" style="2"/>
    <col min="731" max="731" width="4.28515625" style="2" customWidth="1"/>
    <col min="732" max="732" width="5.140625" style="2" customWidth="1"/>
    <col min="733" max="735" width="0" style="2" hidden="1" customWidth="1"/>
    <col min="736" max="736" width="10.7109375" style="2" customWidth="1"/>
    <col min="737" max="737" width="22.28515625" style="2" bestFit="1" customWidth="1"/>
    <col min="738" max="738" width="0" style="2" hidden="1" customWidth="1"/>
    <col min="739" max="739" width="27.28515625" style="2" bestFit="1" customWidth="1"/>
    <col min="740" max="740" width="0" style="2" hidden="1" customWidth="1"/>
    <col min="741" max="741" width="9.28515625" style="2" customWidth="1"/>
    <col min="742" max="742" width="9.7109375" style="2" customWidth="1"/>
    <col min="743" max="743" width="9.42578125" style="2" customWidth="1"/>
    <col min="744" max="744" width="0" style="2" hidden="1" customWidth="1"/>
    <col min="745" max="745" width="9.28515625" style="2" customWidth="1"/>
    <col min="746" max="746" width="9.42578125" style="2" customWidth="1"/>
    <col min="747" max="747" width="0" style="2" hidden="1" customWidth="1"/>
    <col min="748" max="748" width="9.28515625" style="2" customWidth="1"/>
    <col min="749" max="749" width="9.42578125" style="2" customWidth="1"/>
    <col min="750" max="750" width="0" style="2" hidden="1" customWidth="1"/>
    <col min="751" max="751" width="9.28515625" style="2" customWidth="1"/>
    <col min="752" max="752" width="9.42578125" style="2" customWidth="1"/>
    <col min="753" max="753" width="0" style="2" hidden="1" customWidth="1"/>
    <col min="754" max="754" width="9.28515625" style="2" customWidth="1"/>
    <col min="755" max="756" width="9.42578125" style="2" customWidth="1"/>
    <col min="757" max="757" width="0" style="2" hidden="1" customWidth="1"/>
    <col min="758" max="758" width="9.28515625" style="2" customWidth="1"/>
    <col min="759" max="759" width="9.42578125" style="2" customWidth="1"/>
    <col min="760" max="760" width="8.28515625" style="2" customWidth="1"/>
    <col min="761" max="761" width="0" style="2" hidden="1" customWidth="1"/>
    <col min="762" max="762" width="8" style="2" customWidth="1"/>
    <col min="763" max="763" width="8.28515625" style="2" customWidth="1"/>
    <col min="764" max="764" width="0" style="2" hidden="1" customWidth="1"/>
    <col min="765" max="765" width="8.5703125" style="2" customWidth="1"/>
    <col min="766" max="766" width="8.28515625" style="2" customWidth="1"/>
    <col min="767" max="767" width="0" style="2" hidden="1" customWidth="1"/>
    <col min="768" max="768" width="8.7109375" style="2" customWidth="1"/>
    <col min="769" max="769" width="8.140625" style="2" customWidth="1"/>
    <col min="770" max="772" width="0" style="2" hidden="1" customWidth="1"/>
    <col min="773" max="773" width="8.7109375" style="2" customWidth="1"/>
    <col min="774" max="774" width="9.42578125" style="2" customWidth="1"/>
    <col min="775" max="786" width="0" style="2" hidden="1" customWidth="1"/>
    <col min="787" max="787" width="22.85546875" style="2" customWidth="1"/>
    <col min="788" max="986" width="11.42578125" style="2"/>
    <col min="987" max="987" width="4.28515625" style="2" customWidth="1"/>
    <col min="988" max="988" width="5.140625" style="2" customWidth="1"/>
    <col min="989" max="991" width="0" style="2" hidden="1" customWidth="1"/>
    <col min="992" max="992" width="10.7109375" style="2" customWidth="1"/>
    <col min="993" max="993" width="22.28515625" style="2" bestFit="1" customWidth="1"/>
    <col min="994" max="994" width="0" style="2" hidden="1" customWidth="1"/>
    <col min="995" max="995" width="27.28515625" style="2" bestFit="1" customWidth="1"/>
    <col min="996" max="996" width="0" style="2" hidden="1" customWidth="1"/>
    <col min="997" max="997" width="9.28515625" style="2" customWidth="1"/>
    <col min="998" max="998" width="9.7109375" style="2" customWidth="1"/>
    <col min="999" max="999" width="9.42578125" style="2" customWidth="1"/>
    <col min="1000" max="1000" width="0" style="2" hidden="1" customWidth="1"/>
    <col min="1001" max="1001" width="9.28515625" style="2" customWidth="1"/>
    <col min="1002" max="1002" width="9.42578125" style="2" customWidth="1"/>
    <col min="1003" max="1003" width="0" style="2" hidden="1" customWidth="1"/>
    <col min="1004" max="1004" width="9.28515625" style="2" customWidth="1"/>
    <col min="1005" max="1005" width="9.42578125" style="2" customWidth="1"/>
    <col min="1006" max="1006" width="0" style="2" hidden="1" customWidth="1"/>
    <col min="1007" max="1007" width="9.28515625" style="2" customWidth="1"/>
    <col min="1008" max="1008" width="9.42578125" style="2" customWidth="1"/>
    <col min="1009" max="1009" width="0" style="2" hidden="1" customWidth="1"/>
    <col min="1010" max="1010" width="9.28515625" style="2" customWidth="1"/>
    <col min="1011" max="1012" width="9.42578125" style="2" customWidth="1"/>
    <col min="1013" max="1013" width="0" style="2" hidden="1" customWidth="1"/>
    <col min="1014" max="1014" width="9.28515625" style="2" customWidth="1"/>
    <col min="1015" max="1015" width="9.42578125" style="2" customWidth="1"/>
    <col min="1016" max="1016" width="8.28515625" style="2" customWidth="1"/>
    <col min="1017" max="1017" width="0" style="2" hidden="1" customWidth="1"/>
    <col min="1018" max="1018" width="8" style="2" customWidth="1"/>
    <col min="1019" max="1019" width="8.28515625" style="2" customWidth="1"/>
    <col min="1020" max="1020" width="0" style="2" hidden="1" customWidth="1"/>
    <col min="1021" max="1021" width="8.5703125" style="2" customWidth="1"/>
    <col min="1022" max="1022" width="8.28515625" style="2" customWidth="1"/>
    <col min="1023" max="1023" width="0" style="2" hidden="1" customWidth="1"/>
    <col min="1024" max="1024" width="8.7109375" style="2" customWidth="1"/>
    <col min="1025" max="1025" width="8.140625" style="2" customWidth="1"/>
    <col min="1026" max="1028" width="0" style="2" hidden="1" customWidth="1"/>
    <col min="1029" max="1029" width="8.7109375" style="2" customWidth="1"/>
    <col min="1030" max="1030" width="9.42578125" style="2" customWidth="1"/>
    <col min="1031" max="1042" width="0" style="2" hidden="1" customWidth="1"/>
    <col min="1043" max="1043" width="22.85546875" style="2" customWidth="1"/>
    <col min="1044" max="1242" width="11.42578125" style="2"/>
    <col min="1243" max="1243" width="4.28515625" style="2" customWidth="1"/>
    <col min="1244" max="1244" width="5.140625" style="2" customWidth="1"/>
    <col min="1245" max="1247" width="0" style="2" hidden="1" customWidth="1"/>
    <col min="1248" max="1248" width="10.7109375" style="2" customWidth="1"/>
    <col min="1249" max="1249" width="22.28515625" style="2" bestFit="1" customWidth="1"/>
    <col min="1250" max="1250" width="0" style="2" hidden="1" customWidth="1"/>
    <col min="1251" max="1251" width="27.28515625" style="2" bestFit="1" customWidth="1"/>
    <col min="1252" max="1252" width="0" style="2" hidden="1" customWidth="1"/>
    <col min="1253" max="1253" width="9.28515625" style="2" customWidth="1"/>
    <col min="1254" max="1254" width="9.7109375" style="2" customWidth="1"/>
    <col min="1255" max="1255" width="9.42578125" style="2" customWidth="1"/>
    <col min="1256" max="1256" width="0" style="2" hidden="1" customWidth="1"/>
    <col min="1257" max="1257" width="9.28515625" style="2" customWidth="1"/>
    <col min="1258" max="1258" width="9.42578125" style="2" customWidth="1"/>
    <col min="1259" max="1259" width="0" style="2" hidden="1" customWidth="1"/>
    <col min="1260" max="1260" width="9.28515625" style="2" customWidth="1"/>
    <col min="1261" max="1261" width="9.42578125" style="2" customWidth="1"/>
    <col min="1262" max="1262" width="0" style="2" hidden="1" customWidth="1"/>
    <col min="1263" max="1263" width="9.28515625" style="2" customWidth="1"/>
    <col min="1264" max="1264" width="9.42578125" style="2" customWidth="1"/>
    <col min="1265" max="1265" width="0" style="2" hidden="1" customWidth="1"/>
    <col min="1266" max="1266" width="9.28515625" style="2" customWidth="1"/>
    <col min="1267" max="1268" width="9.42578125" style="2" customWidth="1"/>
    <col min="1269" max="1269" width="0" style="2" hidden="1" customWidth="1"/>
    <col min="1270" max="1270" width="9.28515625" style="2" customWidth="1"/>
    <col min="1271" max="1271" width="9.42578125" style="2" customWidth="1"/>
    <col min="1272" max="1272" width="8.28515625" style="2" customWidth="1"/>
    <col min="1273" max="1273" width="0" style="2" hidden="1" customWidth="1"/>
    <col min="1274" max="1274" width="8" style="2" customWidth="1"/>
    <col min="1275" max="1275" width="8.28515625" style="2" customWidth="1"/>
    <col min="1276" max="1276" width="0" style="2" hidden="1" customWidth="1"/>
    <col min="1277" max="1277" width="8.5703125" style="2" customWidth="1"/>
    <col min="1278" max="1278" width="8.28515625" style="2" customWidth="1"/>
    <col min="1279" max="1279" width="0" style="2" hidden="1" customWidth="1"/>
    <col min="1280" max="1280" width="8.7109375" style="2" customWidth="1"/>
    <col min="1281" max="1281" width="8.140625" style="2" customWidth="1"/>
    <col min="1282" max="1284" width="0" style="2" hidden="1" customWidth="1"/>
    <col min="1285" max="1285" width="8.7109375" style="2" customWidth="1"/>
    <col min="1286" max="1286" width="9.42578125" style="2" customWidth="1"/>
    <col min="1287" max="1298" width="0" style="2" hidden="1" customWidth="1"/>
    <col min="1299" max="1299" width="22.85546875" style="2" customWidth="1"/>
    <col min="1300" max="1498" width="11.42578125" style="2"/>
    <col min="1499" max="1499" width="4.28515625" style="2" customWidth="1"/>
    <col min="1500" max="1500" width="5.140625" style="2" customWidth="1"/>
    <col min="1501" max="1503" width="0" style="2" hidden="1" customWidth="1"/>
    <col min="1504" max="1504" width="10.7109375" style="2" customWidth="1"/>
    <col min="1505" max="1505" width="22.28515625" style="2" bestFit="1" customWidth="1"/>
    <col min="1506" max="1506" width="0" style="2" hidden="1" customWidth="1"/>
    <col min="1507" max="1507" width="27.28515625" style="2" bestFit="1" customWidth="1"/>
    <col min="1508" max="1508" width="0" style="2" hidden="1" customWidth="1"/>
    <col min="1509" max="1509" width="9.28515625" style="2" customWidth="1"/>
    <col min="1510" max="1510" width="9.7109375" style="2" customWidth="1"/>
    <col min="1511" max="1511" width="9.42578125" style="2" customWidth="1"/>
    <col min="1512" max="1512" width="0" style="2" hidden="1" customWidth="1"/>
    <col min="1513" max="1513" width="9.28515625" style="2" customWidth="1"/>
    <col min="1514" max="1514" width="9.42578125" style="2" customWidth="1"/>
    <col min="1515" max="1515" width="0" style="2" hidden="1" customWidth="1"/>
    <col min="1516" max="1516" width="9.28515625" style="2" customWidth="1"/>
    <col min="1517" max="1517" width="9.42578125" style="2" customWidth="1"/>
    <col min="1518" max="1518" width="0" style="2" hidden="1" customWidth="1"/>
    <col min="1519" max="1519" width="9.28515625" style="2" customWidth="1"/>
    <col min="1520" max="1520" width="9.42578125" style="2" customWidth="1"/>
    <col min="1521" max="1521" width="0" style="2" hidden="1" customWidth="1"/>
    <col min="1522" max="1522" width="9.28515625" style="2" customWidth="1"/>
    <col min="1523" max="1524" width="9.42578125" style="2" customWidth="1"/>
    <col min="1525" max="1525" width="0" style="2" hidden="1" customWidth="1"/>
    <col min="1526" max="1526" width="9.28515625" style="2" customWidth="1"/>
    <col min="1527" max="1527" width="9.42578125" style="2" customWidth="1"/>
    <col min="1528" max="1528" width="8.28515625" style="2" customWidth="1"/>
    <col min="1529" max="1529" width="0" style="2" hidden="1" customWidth="1"/>
    <col min="1530" max="1530" width="8" style="2" customWidth="1"/>
    <col min="1531" max="1531" width="8.28515625" style="2" customWidth="1"/>
    <col min="1532" max="1532" width="0" style="2" hidden="1" customWidth="1"/>
    <col min="1533" max="1533" width="8.5703125" style="2" customWidth="1"/>
    <col min="1534" max="1534" width="8.28515625" style="2" customWidth="1"/>
    <col min="1535" max="1535" width="0" style="2" hidden="1" customWidth="1"/>
    <col min="1536" max="1536" width="8.7109375" style="2" customWidth="1"/>
    <col min="1537" max="1537" width="8.140625" style="2" customWidth="1"/>
    <col min="1538" max="1540" width="0" style="2" hidden="1" customWidth="1"/>
    <col min="1541" max="1541" width="8.7109375" style="2" customWidth="1"/>
    <col min="1542" max="1542" width="9.42578125" style="2" customWidth="1"/>
    <col min="1543" max="1554" width="0" style="2" hidden="1" customWidth="1"/>
    <col min="1555" max="1555" width="22.85546875" style="2" customWidth="1"/>
    <col min="1556" max="1754" width="11.42578125" style="2"/>
    <col min="1755" max="1755" width="4.28515625" style="2" customWidth="1"/>
    <col min="1756" max="1756" width="5.140625" style="2" customWidth="1"/>
    <col min="1757" max="1759" width="0" style="2" hidden="1" customWidth="1"/>
    <col min="1760" max="1760" width="10.7109375" style="2" customWidth="1"/>
    <col min="1761" max="1761" width="22.28515625" style="2" bestFit="1" customWidth="1"/>
    <col min="1762" max="1762" width="0" style="2" hidden="1" customWidth="1"/>
    <col min="1763" max="1763" width="27.28515625" style="2" bestFit="1" customWidth="1"/>
    <col min="1764" max="1764" width="0" style="2" hidden="1" customWidth="1"/>
    <col min="1765" max="1765" width="9.28515625" style="2" customWidth="1"/>
    <col min="1766" max="1766" width="9.7109375" style="2" customWidth="1"/>
    <col min="1767" max="1767" width="9.42578125" style="2" customWidth="1"/>
    <col min="1768" max="1768" width="0" style="2" hidden="1" customWidth="1"/>
    <col min="1769" max="1769" width="9.28515625" style="2" customWidth="1"/>
    <col min="1770" max="1770" width="9.42578125" style="2" customWidth="1"/>
    <col min="1771" max="1771" width="0" style="2" hidden="1" customWidth="1"/>
    <col min="1772" max="1772" width="9.28515625" style="2" customWidth="1"/>
    <col min="1773" max="1773" width="9.42578125" style="2" customWidth="1"/>
    <col min="1774" max="1774" width="0" style="2" hidden="1" customWidth="1"/>
    <col min="1775" max="1775" width="9.28515625" style="2" customWidth="1"/>
    <col min="1776" max="1776" width="9.42578125" style="2" customWidth="1"/>
    <col min="1777" max="1777" width="0" style="2" hidden="1" customWidth="1"/>
    <col min="1778" max="1778" width="9.28515625" style="2" customWidth="1"/>
    <col min="1779" max="1780" width="9.42578125" style="2" customWidth="1"/>
    <col min="1781" max="1781" width="0" style="2" hidden="1" customWidth="1"/>
    <col min="1782" max="1782" width="9.28515625" style="2" customWidth="1"/>
    <col min="1783" max="1783" width="9.42578125" style="2" customWidth="1"/>
    <col min="1784" max="1784" width="8.28515625" style="2" customWidth="1"/>
    <col min="1785" max="1785" width="0" style="2" hidden="1" customWidth="1"/>
    <col min="1786" max="1786" width="8" style="2" customWidth="1"/>
    <col min="1787" max="1787" width="8.28515625" style="2" customWidth="1"/>
    <col min="1788" max="1788" width="0" style="2" hidden="1" customWidth="1"/>
    <col min="1789" max="1789" width="8.5703125" style="2" customWidth="1"/>
    <col min="1790" max="1790" width="8.28515625" style="2" customWidth="1"/>
    <col min="1791" max="1791" width="0" style="2" hidden="1" customWidth="1"/>
    <col min="1792" max="1792" width="8.7109375" style="2" customWidth="1"/>
    <col min="1793" max="1793" width="8.140625" style="2" customWidth="1"/>
    <col min="1794" max="1796" width="0" style="2" hidden="1" customWidth="1"/>
    <col min="1797" max="1797" width="8.7109375" style="2" customWidth="1"/>
    <col min="1798" max="1798" width="9.42578125" style="2" customWidth="1"/>
    <col min="1799" max="1810" width="0" style="2" hidden="1" customWidth="1"/>
    <col min="1811" max="1811" width="22.85546875" style="2" customWidth="1"/>
    <col min="1812" max="2010" width="11.42578125" style="2"/>
    <col min="2011" max="2011" width="4.28515625" style="2" customWidth="1"/>
    <col min="2012" max="2012" width="5.140625" style="2" customWidth="1"/>
    <col min="2013" max="2015" width="0" style="2" hidden="1" customWidth="1"/>
    <col min="2016" max="2016" width="10.7109375" style="2" customWidth="1"/>
    <col min="2017" max="2017" width="22.28515625" style="2" bestFit="1" customWidth="1"/>
    <col min="2018" max="2018" width="0" style="2" hidden="1" customWidth="1"/>
    <col min="2019" max="2019" width="27.28515625" style="2" bestFit="1" customWidth="1"/>
    <col min="2020" max="2020" width="0" style="2" hidden="1" customWidth="1"/>
    <col min="2021" max="2021" width="9.28515625" style="2" customWidth="1"/>
    <col min="2022" max="2022" width="9.7109375" style="2" customWidth="1"/>
    <col min="2023" max="2023" width="9.42578125" style="2" customWidth="1"/>
    <col min="2024" max="2024" width="0" style="2" hidden="1" customWidth="1"/>
    <col min="2025" max="2025" width="9.28515625" style="2" customWidth="1"/>
    <col min="2026" max="2026" width="9.42578125" style="2" customWidth="1"/>
    <col min="2027" max="2027" width="0" style="2" hidden="1" customWidth="1"/>
    <col min="2028" max="2028" width="9.28515625" style="2" customWidth="1"/>
    <col min="2029" max="2029" width="9.42578125" style="2" customWidth="1"/>
    <col min="2030" max="2030" width="0" style="2" hidden="1" customWidth="1"/>
    <col min="2031" max="2031" width="9.28515625" style="2" customWidth="1"/>
    <col min="2032" max="2032" width="9.42578125" style="2" customWidth="1"/>
    <col min="2033" max="2033" width="0" style="2" hidden="1" customWidth="1"/>
    <col min="2034" max="2034" width="9.28515625" style="2" customWidth="1"/>
    <col min="2035" max="2036" width="9.42578125" style="2" customWidth="1"/>
    <col min="2037" max="2037" width="0" style="2" hidden="1" customWidth="1"/>
    <col min="2038" max="2038" width="9.28515625" style="2" customWidth="1"/>
    <col min="2039" max="2039" width="9.42578125" style="2" customWidth="1"/>
    <col min="2040" max="2040" width="8.28515625" style="2" customWidth="1"/>
    <col min="2041" max="2041" width="0" style="2" hidden="1" customWidth="1"/>
    <col min="2042" max="2042" width="8" style="2" customWidth="1"/>
    <col min="2043" max="2043" width="8.28515625" style="2" customWidth="1"/>
    <col min="2044" max="2044" width="0" style="2" hidden="1" customWidth="1"/>
    <col min="2045" max="2045" width="8.5703125" style="2" customWidth="1"/>
    <col min="2046" max="2046" width="8.28515625" style="2" customWidth="1"/>
    <col min="2047" max="2047" width="0" style="2" hidden="1" customWidth="1"/>
    <col min="2048" max="2048" width="8.7109375" style="2" customWidth="1"/>
    <col min="2049" max="2049" width="8.140625" style="2" customWidth="1"/>
    <col min="2050" max="2052" width="0" style="2" hidden="1" customWidth="1"/>
    <col min="2053" max="2053" width="8.7109375" style="2" customWidth="1"/>
    <col min="2054" max="2054" width="9.42578125" style="2" customWidth="1"/>
    <col min="2055" max="2066" width="0" style="2" hidden="1" customWidth="1"/>
    <col min="2067" max="2067" width="22.85546875" style="2" customWidth="1"/>
    <col min="2068" max="2266" width="11.42578125" style="2"/>
    <col min="2267" max="2267" width="4.28515625" style="2" customWidth="1"/>
    <col min="2268" max="2268" width="5.140625" style="2" customWidth="1"/>
    <col min="2269" max="2271" width="0" style="2" hidden="1" customWidth="1"/>
    <col min="2272" max="2272" width="10.7109375" style="2" customWidth="1"/>
    <col min="2273" max="2273" width="22.28515625" style="2" bestFit="1" customWidth="1"/>
    <col min="2274" max="2274" width="0" style="2" hidden="1" customWidth="1"/>
    <col min="2275" max="2275" width="27.28515625" style="2" bestFit="1" customWidth="1"/>
    <col min="2276" max="2276" width="0" style="2" hidden="1" customWidth="1"/>
    <col min="2277" max="2277" width="9.28515625" style="2" customWidth="1"/>
    <col min="2278" max="2278" width="9.7109375" style="2" customWidth="1"/>
    <col min="2279" max="2279" width="9.42578125" style="2" customWidth="1"/>
    <col min="2280" max="2280" width="0" style="2" hidden="1" customWidth="1"/>
    <col min="2281" max="2281" width="9.28515625" style="2" customWidth="1"/>
    <col min="2282" max="2282" width="9.42578125" style="2" customWidth="1"/>
    <col min="2283" max="2283" width="0" style="2" hidden="1" customWidth="1"/>
    <col min="2284" max="2284" width="9.28515625" style="2" customWidth="1"/>
    <col min="2285" max="2285" width="9.42578125" style="2" customWidth="1"/>
    <col min="2286" max="2286" width="0" style="2" hidden="1" customWidth="1"/>
    <col min="2287" max="2287" width="9.28515625" style="2" customWidth="1"/>
    <col min="2288" max="2288" width="9.42578125" style="2" customWidth="1"/>
    <col min="2289" max="2289" width="0" style="2" hidden="1" customWidth="1"/>
    <col min="2290" max="2290" width="9.28515625" style="2" customWidth="1"/>
    <col min="2291" max="2292" width="9.42578125" style="2" customWidth="1"/>
    <col min="2293" max="2293" width="0" style="2" hidden="1" customWidth="1"/>
    <col min="2294" max="2294" width="9.28515625" style="2" customWidth="1"/>
    <col min="2295" max="2295" width="9.42578125" style="2" customWidth="1"/>
    <col min="2296" max="2296" width="8.28515625" style="2" customWidth="1"/>
    <col min="2297" max="2297" width="0" style="2" hidden="1" customWidth="1"/>
    <col min="2298" max="2298" width="8" style="2" customWidth="1"/>
    <col min="2299" max="2299" width="8.28515625" style="2" customWidth="1"/>
    <col min="2300" max="2300" width="0" style="2" hidden="1" customWidth="1"/>
    <col min="2301" max="2301" width="8.5703125" style="2" customWidth="1"/>
    <col min="2302" max="2302" width="8.28515625" style="2" customWidth="1"/>
    <col min="2303" max="2303" width="0" style="2" hidden="1" customWidth="1"/>
    <col min="2304" max="2304" width="8.7109375" style="2" customWidth="1"/>
    <col min="2305" max="2305" width="8.140625" style="2" customWidth="1"/>
    <col min="2306" max="2308" width="0" style="2" hidden="1" customWidth="1"/>
    <col min="2309" max="2309" width="8.7109375" style="2" customWidth="1"/>
    <col min="2310" max="2310" width="9.42578125" style="2" customWidth="1"/>
    <col min="2311" max="2322" width="0" style="2" hidden="1" customWidth="1"/>
    <col min="2323" max="2323" width="22.85546875" style="2" customWidth="1"/>
    <col min="2324" max="2522" width="11.42578125" style="2"/>
    <col min="2523" max="2523" width="4.28515625" style="2" customWidth="1"/>
    <col min="2524" max="2524" width="5.140625" style="2" customWidth="1"/>
    <col min="2525" max="2527" width="0" style="2" hidden="1" customWidth="1"/>
    <col min="2528" max="2528" width="10.7109375" style="2" customWidth="1"/>
    <col min="2529" max="2529" width="22.28515625" style="2" bestFit="1" customWidth="1"/>
    <col min="2530" max="2530" width="0" style="2" hidden="1" customWidth="1"/>
    <col min="2531" max="2531" width="27.28515625" style="2" bestFit="1" customWidth="1"/>
    <col min="2532" max="2532" width="0" style="2" hidden="1" customWidth="1"/>
    <col min="2533" max="2533" width="9.28515625" style="2" customWidth="1"/>
    <col min="2534" max="2534" width="9.7109375" style="2" customWidth="1"/>
    <col min="2535" max="2535" width="9.42578125" style="2" customWidth="1"/>
    <col min="2536" max="2536" width="0" style="2" hidden="1" customWidth="1"/>
    <col min="2537" max="2537" width="9.28515625" style="2" customWidth="1"/>
    <col min="2538" max="2538" width="9.42578125" style="2" customWidth="1"/>
    <col min="2539" max="2539" width="0" style="2" hidden="1" customWidth="1"/>
    <col min="2540" max="2540" width="9.28515625" style="2" customWidth="1"/>
    <col min="2541" max="2541" width="9.42578125" style="2" customWidth="1"/>
    <col min="2542" max="2542" width="0" style="2" hidden="1" customWidth="1"/>
    <col min="2543" max="2543" width="9.28515625" style="2" customWidth="1"/>
    <col min="2544" max="2544" width="9.42578125" style="2" customWidth="1"/>
    <col min="2545" max="2545" width="0" style="2" hidden="1" customWidth="1"/>
    <col min="2546" max="2546" width="9.28515625" style="2" customWidth="1"/>
    <col min="2547" max="2548" width="9.42578125" style="2" customWidth="1"/>
    <col min="2549" max="2549" width="0" style="2" hidden="1" customWidth="1"/>
    <col min="2550" max="2550" width="9.28515625" style="2" customWidth="1"/>
    <col min="2551" max="2551" width="9.42578125" style="2" customWidth="1"/>
    <col min="2552" max="2552" width="8.28515625" style="2" customWidth="1"/>
    <col min="2553" max="2553" width="0" style="2" hidden="1" customWidth="1"/>
    <col min="2554" max="2554" width="8" style="2" customWidth="1"/>
    <col min="2555" max="2555" width="8.28515625" style="2" customWidth="1"/>
    <col min="2556" max="2556" width="0" style="2" hidden="1" customWidth="1"/>
    <col min="2557" max="2557" width="8.5703125" style="2" customWidth="1"/>
    <col min="2558" max="2558" width="8.28515625" style="2" customWidth="1"/>
    <col min="2559" max="2559" width="0" style="2" hidden="1" customWidth="1"/>
    <col min="2560" max="2560" width="8.7109375" style="2" customWidth="1"/>
    <col min="2561" max="2561" width="8.140625" style="2" customWidth="1"/>
    <col min="2562" max="2564" width="0" style="2" hidden="1" customWidth="1"/>
    <col min="2565" max="2565" width="8.7109375" style="2" customWidth="1"/>
    <col min="2566" max="2566" width="9.42578125" style="2" customWidth="1"/>
    <col min="2567" max="2578" width="0" style="2" hidden="1" customWidth="1"/>
    <col min="2579" max="2579" width="22.85546875" style="2" customWidth="1"/>
    <col min="2580" max="2778" width="11.42578125" style="2"/>
    <col min="2779" max="2779" width="4.28515625" style="2" customWidth="1"/>
    <col min="2780" max="2780" width="5.140625" style="2" customWidth="1"/>
    <col min="2781" max="2783" width="0" style="2" hidden="1" customWidth="1"/>
    <col min="2784" max="2784" width="10.7109375" style="2" customWidth="1"/>
    <col min="2785" max="2785" width="22.28515625" style="2" bestFit="1" customWidth="1"/>
    <col min="2786" max="2786" width="0" style="2" hidden="1" customWidth="1"/>
    <col min="2787" max="2787" width="27.28515625" style="2" bestFit="1" customWidth="1"/>
    <col min="2788" max="2788" width="0" style="2" hidden="1" customWidth="1"/>
    <col min="2789" max="2789" width="9.28515625" style="2" customWidth="1"/>
    <col min="2790" max="2790" width="9.7109375" style="2" customWidth="1"/>
    <col min="2791" max="2791" width="9.42578125" style="2" customWidth="1"/>
    <col min="2792" max="2792" width="0" style="2" hidden="1" customWidth="1"/>
    <col min="2793" max="2793" width="9.28515625" style="2" customWidth="1"/>
    <col min="2794" max="2794" width="9.42578125" style="2" customWidth="1"/>
    <col min="2795" max="2795" width="0" style="2" hidden="1" customWidth="1"/>
    <col min="2796" max="2796" width="9.28515625" style="2" customWidth="1"/>
    <col min="2797" max="2797" width="9.42578125" style="2" customWidth="1"/>
    <col min="2798" max="2798" width="0" style="2" hidden="1" customWidth="1"/>
    <col min="2799" max="2799" width="9.28515625" style="2" customWidth="1"/>
    <col min="2800" max="2800" width="9.42578125" style="2" customWidth="1"/>
    <col min="2801" max="2801" width="0" style="2" hidden="1" customWidth="1"/>
    <col min="2802" max="2802" width="9.28515625" style="2" customWidth="1"/>
    <col min="2803" max="2804" width="9.42578125" style="2" customWidth="1"/>
    <col min="2805" max="2805" width="0" style="2" hidden="1" customWidth="1"/>
    <col min="2806" max="2806" width="9.28515625" style="2" customWidth="1"/>
    <col min="2807" max="2807" width="9.42578125" style="2" customWidth="1"/>
    <col min="2808" max="2808" width="8.28515625" style="2" customWidth="1"/>
    <col min="2809" max="2809" width="0" style="2" hidden="1" customWidth="1"/>
    <col min="2810" max="2810" width="8" style="2" customWidth="1"/>
    <col min="2811" max="2811" width="8.28515625" style="2" customWidth="1"/>
    <col min="2812" max="2812" width="0" style="2" hidden="1" customWidth="1"/>
    <col min="2813" max="2813" width="8.5703125" style="2" customWidth="1"/>
    <col min="2814" max="2814" width="8.28515625" style="2" customWidth="1"/>
    <col min="2815" max="2815" width="0" style="2" hidden="1" customWidth="1"/>
    <col min="2816" max="2816" width="8.7109375" style="2" customWidth="1"/>
    <col min="2817" max="2817" width="8.140625" style="2" customWidth="1"/>
    <col min="2818" max="2820" width="0" style="2" hidden="1" customWidth="1"/>
    <col min="2821" max="2821" width="8.7109375" style="2" customWidth="1"/>
    <col min="2822" max="2822" width="9.42578125" style="2" customWidth="1"/>
    <col min="2823" max="2834" width="0" style="2" hidden="1" customWidth="1"/>
    <col min="2835" max="2835" width="22.85546875" style="2" customWidth="1"/>
    <col min="2836" max="3034" width="11.42578125" style="2"/>
    <col min="3035" max="3035" width="4.28515625" style="2" customWidth="1"/>
    <col min="3036" max="3036" width="5.140625" style="2" customWidth="1"/>
    <col min="3037" max="3039" width="0" style="2" hidden="1" customWidth="1"/>
    <col min="3040" max="3040" width="10.7109375" style="2" customWidth="1"/>
    <col min="3041" max="3041" width="22.28515625" style="2" bestFit="1" customWidth="1"/>
    <col min="3042" max="3042" width="0" style="2" hidden="1" customWidth="1"/>
    <col min="3043" max="3043" width="27.28515625" style="2" bestFit="1" customWidth="1"/>
    <col min="3044" max="3044" width="0" style="2" hidden="1" customWidth="1"/>
    <col min="3045" max="3045" width="9.28515625" style="2" customWidth="1"/>
    <col min="3046" max="3046" width="9.7109375" style="2" customWidth="1"/>
    <col min="3047" max="3047" width="9.42578125" style="2" customWidth="1"/>
    <col min="3048" max="3048" width="0" style="2" hidden="1" customWidth="1"/>
    <col min="3049" max="3049" width="9.28515625" style="2" customWidth="1"/>
    <col min="3050" max="3050" width="9.42578125" style="2" customWidth="1"/>
    <col min="3051" max="3051" width="0" style="2" hidden="1" customWidth="1"/>
    <col min="3052" max="3052" width="9.28515625" style="2" customWidth="1"/>
    <col min="3053" max="3053" width="9.42578125" style="2" customWidth="1"/>
    <col min="3054" max="3054" width="0" style="2" hidden="1" customWidth="1"/>
    <col min="3055" max="3055" width="9.28515625" style="2" customWidth="1"/>
    <col min="3056" max="3056" width="9.42578125" style="2" customWidth="1"/>
    <col min="3057" max="3057" width="0" style="2" hidden="1" customWidth="1"/>
    <col min="3058" max="3058" width="9.28515625" style="2" customWidth="1"/>
    <col min="3059" max="3060" width="9.42578125" style="2" customWidth="1"/>
    <col min="3061" max="3061" width="0" style="2" hidden="1" customWidth="1"/>
    <col min="3062" max="3062" width="9.28515625" style="2" customWidth="1"/>
    <col min="3063" max="3063" width="9.42578125" style="2" customWidth="1"/>
    <col min="3064" max="3064" width="8.28515625" style="2" customWidth="1"/>
    <col min="3065" max="3065" width="0" style="2" hidden="1" customWidth="1"/>
    <col min="3066" max="3066" width="8" style="2" customWidth="1"/>
    <col min="3067" max="3067" width="8.28515625" style="2" customWidth="1"/>
    <col min="3068" max="3068" width="0" style="2" hidden="1" customWidth="1"/>
    <col min="3069" max="3069" width="8.5703125" style="2" customWidth="1"/>
    <col min="3070" max="3070" width="8.28515625" style="2" customWidth="1"/>
    <col min="3071" max="3071" width="0" style="2" hidden="1" customWidth="1"/>
    <col min="3072" max="3072" width="8.7109375" style="2" customWidth="1"/>
    <col min="3073" max="3073" width="8.140625" style="2" customWidth="1"/>
    <col min="3074" max="3076" width="0" style="2" hidden="1" customWidth="1"/>
    <col min="3077" max="3077" width="8.7109375" style="2" customWidth="1"/>
    <col min="3078" max="3078" width="9.42578125" style="2" customWidth="1"/>
    <col min="3079" max="3090" width="0" style="2" hidden="1" customWidth="1"/>
    <col min="3091" max="3091" width="22.85546875" style="2" customWidth="1"/>
    <col min="3092" max="3290" width="11.42578125" style="2"/>
    <col min="3291" max="3291" width="4.28515625" style="2" customWidth="1"/>
    <col min="3292" max="3292" width="5.140625" style="2" customWidth="1"/>
    <col min="3293" max="3295" width="0" style="2" hidden="1" customWidth="1"/>
    <col min="3296" max="3296" width="10.7109375" style="2" customWidth="1"/>
    <col min="3297" max="3297" width="22.28515625" style="2" bestFit="1" customWidth="1"/>
    <col min="3298" max="3298" width="0" style="2" hidden="1" customWidth="1"/>
    <col min="3299" max="3299" width="27.28515625" style="2" bestFit="1" customWidth="1"/>
    <col min="3300" max="3300" width="0" style="2" hidden="1" customWidth="1"/>
    <col min="3301" max="3301" width="9.28515625" style="2" customWidth="1"/>
    <col min="3302" max="3302" width="9.7109375" style="2" customWidth="1"/>
    <col min="3303" max="3303" width="9.42578125" style="2" customWidth="1"/>
    <col min="3304" max="3304" width="0" style="2" hidden="1" customWidth="1"/>
    <col min="3305" max="3305" width="9.28515625" style="2" customWidth="1"/>
    <col min="3306" max="3306" width="9.42578125" style="2" customWidth="1"/>
    <col min="3307" max="3307" width="0" style="2" hidden="1" customWidth="1"/>
    <col min="3308" max="3308" width="9.28515625" style="2" customWidth="1"/>
    <col min="3309" max="3309" width="9.42578125" style="2" customWidth="1"/>
    <col min="3310" max="3310" width="0" style="2" hidden="1" customWidth="1"/>
    <col min="3311" max="3311" width="9.28515625" style="2" customWidth="1"/>
    <col min="3312" max="3312" width="9.42578125" style="2" customWidth="1"/>
    <col min="3313" max="3313" width="0" style="2" hidden="1" customWidth="1"/>
    <col min="3314" max="3314" width="9.28515625" style="2" customWidth="1"/>
    <col min="3315" max="3316" width="9.42578125" style="2" customWidth="1"/>
    <col min="3317" max="3317" width="0" style="2" hidden="1" customWidth="1"/>
    <col min="3318" max="3318" width="9.28515625" style="2" customWidth="1"/>
    <col min="3319" max="3319" width="9.42578125" style="2" customWidth="1"/>
    <col min="3320" max="3320" width="8.28515625" style="2" customWidth="1"/>
    <col min="3321" max="3321" width="0" style="2" hidden="1" customWidth="1"/>
    <col min="3322" max="3322" width="8" style="2" customWidth="1"/>
    <col min="3323" max="3323" width="8.28515625" style="2" customWidth="1"/>
    <col min="3324" max="3324" width="0" style="2" hidden="1" customWidth="1"/>
    <col min="3325" max="3325" width="8.5703125" style="2" customWidth="1"/>
    <col min="3326" max="3326" width="8.28515625" style="2" customWidth="1"/>
    <col min="3327" max="3327" width="0" style="2" hidden="1" customWidth="1"/>
    <col min="3328" max="3328" width="8.7109375" style="2" customWidth="1"/>
    <col min="3329" max="3329" width="8.140625" style="2" customWidth="1"/>
    <col min="3330" max="3332" width="0" style="2" hidden="1" customWidth="1"/>
    <col min="3333" max="3333" width="8.7109375" style="2" customWidth="1"/>
    <col min="3334" max="3334" width="9.42578125" style="2" customWidth="1"/>
    <col min="3335" max="3346" width="0" style="2" hidden="1" customWidth="1"/>
    <col min="3347" max="3347" width="22.85546875" style="2" customWidth="1"/>
    <col min="3348" max="3546" width="11.42578125" style="2"/>
    <col min="3547" max="3547" width="4.28515625" style="2" customWidth="1"/>
    <col min="3548" max="3548" width="5.140625" style="2" customWidth="1"/>
    <col min="3549" max="3551" width="0" style="2" hidden="1" customWidth="1"/>
    <col min="3552" max="3552" width="10.7109375" style="2" customWidth="1"/>
    <col min="3553" max="3553" width="22.28515625" style="2" bestFit="1" customWidth="1"/>
    <col min="3554" max="3554" width="0" style="2" hidden="1" customWidth="1"/>
    <col min="3555" max="3555" width="27.28515625" style="2" bestFit="1" customWidth="1"/>
    <col min="3556" max="3556" width="0" style="2" hidden="1" customWidth="1"/>
    <col min="3557" max="3557" width="9.28515625" style="2" customWidth="1"/>
    <col min="3558" max="3558" width="9.7109375" style="2" customWidth="1"/>
    <col min="3559" max="3559" width="9.42578125" style="2" customWidth="1"/>
    <col min="3560" max="3560" width="0" style="2" hidden="1" customWidth="1"/>
    <col min="3561" max="3561" width="9.28515625" style="2" customWidth="1"/>
    <col min="3562" max="3562" width="9.42578125" style="2" customWidth="1"/>
    <col min="3563" max="3563" width="0" style="2" hidden="1" customWidth="1"/>
    <col min="3564" max="3564" width="9.28515625" style="2" customWidth="1"/>
    <col min="3565" max="3565" width="9.42578125" style="2" customWidth="1"/>
    <col min="3566" max="3566" width="0" style="2" hidden="1" customWidth="1"/>
    <col min="3567" max="3567" width="9.28515625" style="2" customWidth="1"/>
    <col min="3568" max="3568" width="9.42578125" style="2" customWidth="1"/>
    <col min="3569" max="3569" width="0" style="2" hidden="1" customWidth="1"/>
    <col min="3570" max="3570" width="9.28515625" style="2" customWidth="1"/>
    <col min="3571" max="3572" width="9.42578125" style="2" customWidth="1"/>
    <col min="3573" max="3573" width="0" style="2" hidden="1" customWidth="1"/>
    <col min="3574" max="3574" width="9.28515625" style="2" customWidth="1"/>
    <col min="3575" max="3575" width="9.42578125" style="2" customWidth="1"/>
    <col min="3576" max="3576" width="8.28515625" style="2" customWidth="1"/>
    <col min="3577" max="3577" width="0" style="2" hidden="1" customWidth="1"/>
    <col min="3578" max="3578" width="8" style="2" customWidth="1"/>
    <col min="3579" max="3579" width="8.28515625" style="2" customWidth="1"/>
    <col min="3580" max="3580" width="0" style="2" hidden="1" customWidth="1"/>
    <col min="3581" max="3581" width="8.5703125" style="2" customWidth="1"/>
    <col min="3582" max="3582" width="8.28515625" style="2" customWidth="1"/>
    <col min="3583" max="3583" width="0" style="2" hidden="1" customWidth="1"/>
    <col min="3584" max="3584" width="8.7109375" style="2" customWidth="1"/>
    <col min="3585" max="3585" width="8.140625" style="2" customWidth="1"/>
    <col min="3586" max="3588" width="0" style="2" hidden="1" customWidth="1"/>
    <col min="3589" max="3589" width="8.7109375" style="2" customWidth="1"/>
    <col min="3590" max="3590" width="9.42578125" style="2" customWidth="1"/>
    <col min="3591" max="3602" width="0" style="2" hidden="1" customWidth="1"/>
    <col min="3603" max="3603" width="22.85546875" style="2" customWidth="1"/>
    <col min="3604" max="3802" width="11.42578125" style="2"/>
    <col min="3803" max="3803" width="4.28515625" style="2" customWidth="1"/>
    <col min="3804" max="3804" width="5.140625" style="2" customWidth="1"/>
    <col min="3805" max="3807" width="0" style="2" hidden="1" customWidth="1"/>
    <col min="3808" max="3808" width="10.7109375" style="2" customWidth="1"/>
    <col min="3809" max="3809" width="22.28515625" style="2" bestFit="1" customWidth="1"/>
    <col min="3810" max="3810" width="0" style="2" hidden="1" customWidth="1"/>
    <col min="3811" max="3811" width="27.28515625" style="2" bestFit="1" customWidth="1"/>
    <col min="3812" max="3812" width="0" style="2" hidden="1" customWidth="1"/>
    <col min="3813" max="3813" width="9.28515625" style="2" customWidth="1"/>
    <col min="3814" max="3814" width="9.7109375" style="2" customWidth="1"/>
    <col min="3815" max="3815" width="9.42578125" style="2" customWidth="1"/>
    <col min="3816" max="3816" width="0" style="2" hidden="1" customWidth="1"/>
    <col min="3817" max="3817" width="9.28515625" style="2" customWidth="1"/>
    <col min="3818" max="3818" width="9.42578125" style="2" customWidth="1"/>
    <col min="3819" max="3819" width="0" style="2" hidden="1" customWidth="1"/>
    <col min="3820" max="3820" width="9.28515625" style="2" customWidth="1"/>
    <col min="3821" max="3821" width="9.42578125" style="2" customWidth="1"/>
    <col min="3822" max="3822" width="0" style="2" hidden="1" customWidth="1"/>
    <col min="3823" max="3823" width="9.28515625" style="2" customWidth="1"/>
    <col min="3824" max="3824" width="9.42578125" style="2" customWidth="1"/>
    <col min="3825" max="3825" width="0" style="2" hidden="1" customWidth="1"/>
    <col min="3826" max="3826" width="9.28515625" style="2" customWidth="1"/>
    <col min="3827" max="3828" width="9.42578125" style="2" customWidth="1"/>
    <col min="3829" max="3829" width="0" style="2" hidden="1" customWidth="1"/>
    <col min="3830" max="3830" width="9.28515625" style="2" customWidth="1"/>
    <col min="3831" max="3831" width="9.42578125" style="2" customWidth="1"/>
    <col min="3832" max="3832" width="8.28515625" style="2" customWidth="1"/>
    <col min="3833" max="3833" width="0" style="2" hidden="1" customWidth="1"/>
    <col min="3834" max="3834" width="8" style="2" customWidth="1"/>
    <col min="3835" max="3835" width="8.28515625" style="2" customWidth="1"/>
    <col min="3836" max="3836" width="0" style="2" hidden="1" customWidth="1"/>
    <col min="3837" max="3837" width="8.5703125" style="2" customWidth="1"/>
    <col min="3838" max="3838" width="8.28515625" style="2" customWidth="1"/>
    <col min="3839" max="3839" width="0" style="2" hidden="1" customWidth="1"/>
    <col min="3840" max="3840" width="8.7109375" style="2" customWidth="1"/>
    <col min="3841" max="3841" width="8.140625" style="2" customWidth="1"/>
    <col min="3842" max="3844" width="0" style="2" hidden="1" customWidth="1"/>
    <col min="3845" max="3845" width="8.7109375" style="2" customWidth="1"/>
    <col min="3846" max="3846" width="9.42578125" style="2" customWidth="1"/>
    <col min="3847" max="3858" width="0" style="2" hidden="1" customWidth="1"/>
    <col min="3859" max="3859" width="22.85546875" style="2" customWidth="1"/>
    <col min="3860" max="4058" width="11.42578125" style="2"/>
    <col min="4059" max="4059" width="4.28515625" style="2" customWidth="1"/>
    <col min="4060" max="4060" width="5.140625" style="2" customWidth="1"/>
    <col min="4061" max="4063" width="0" style="2" hidden="1" customWidth="1"/>
    <col min="4064" max="4064" width="10.7109375" style="2" customWidth="1"/>
    <col min="4065" max="4065" width="22.28515625" style="2" bestFit="1" customWidth="1"/>
    <col min="4066" max="4066" width="0" style="2" hidden="1" customWidth="1"/>
    <col min="4067" max="4067" width="27.28515625" style="2" bestFit="1" customWidth="1"/>
    <col min="4068" max="4068" width="0" style="2" hidden="1" customWidth="1"/>
    <col min="4069" max="4069" width="9.28515625" style="2" customWidth="1"/>
    <col min="4070" max="4070" width="9.7109375" style="2" customWidth="1"/>
    <col min="4071" max="4071" width="9.42578125" style="2" customWidth="1"/>
    <col min="4072" max="4072" width="0" style="2" hidden="1" customWidth="1"/>
    <col min="4073" max="4073" width="9.28515625" style="2" customWidth="1"/>
    <col min="4074" max="4074" width="9.42578125" style="2" customWidth="1"/>
    <col min="4075" max="4075" width="0" style="2" hidden="1" customWidth="1"/>
    <col min="4076" max="4076" width="9.28515625" style="2" customWidth="1"/>
    <col min="4077" max="4077" width="9.42578125" style="2" customWidth="1"/>
    <col min="4078" max="4078" width="0" style="2" hidden="1" customWidth="1"/>
    <col min="4079" max="4079" width="9.28515625" style="2" customWidth="1"/>
    <col min="4080" max="4080" width="9.42578125" style="2" customWidth="1"/>
    <col min="4081" max="4081" width="0" style="2" hidden="1" customWidth="1"/>
    <col min="4082" max="4082" width="9.28515625" style="2" customWidth="1"/>
    <col min="4083" max="4084" width="9.42578125" style="2" customWidth="1"/>
    <col min="4085" max="4085" width="0" style="2" hidden="1" customWidth="1"/>
    <col min="4086" max="4086" width="9.28515625" style="2" customWidth="1"/>
    <col min="4087" max="4087" width="9.42578125" style="2" customWidth="1"/>
    <col min="4088" max="4088" width="8.28515625" style="2" customWidth="1"/>
    <col min="4089" max="4089" width="0" style="2" hidden="1" customWidth="1"/>
    <col min="4090" max="4090" width="8" style="2" customWidth="1"/>
    <col min="4091" max="4091" width="8.28515625" style="2" customWidth="1"/>
    <col min="4092" max="4092" width="0" style="2" hidden="1" customWidth="1"/>
    <col min="4093" max="4093" width="8.5703125" style="2" customWidth="1"/>
    <col min="4094" max="4094" width="8.28515625" style="2" customWidth="1"/>
    <col min="4095" max="4095" width="0" style="2" hidden="1" customWidth="1"/>
    <col min="4096" max="4096" width="8.7109375" style="2" customWidth="1"/>
    <col min="4097" max="4097" width="8.140625" style="2" customWidth="1"/>
    <col min="4098" max="4100" width="0" style="2" hidden="1" customWidth="1"/>
    <col min="4101" max="4101" width="8.7109375" style="2" customWidth="1"/>
    <col min="4102" max="4102" width="9.42578125" style="2" customWidth="1"/>
    <col min="4103" max="4114" width="0" style="2" hidden="1" customWidth="1"/>
    <col min="4115" max="4115" width="22.85546875" style="2" customWidth="1"/>
    <col min="4116" max="4314" width="11.42578125" style="2"/>
    <col min="4315" max="4315" width="4.28515625" style="2" customWidth="1"/>
    <col min="4316" max="4316" width="5.140625" style="2" customWidth="1"/>
    <col min="4317" max="4319" width="0" style="2" hidden="1" customWidth="1"/>
    <col min="4320" max="4320" width="10.7109375" style="2" customWidth="1"/>
    <col min="4321" max="4321" width="22.28515625" style="2" bestFit="1" customWidth="1"/>
    <col min="4322" max="4322" width="0" style="2" hidden="1" customWidth="1"/>
    <col min="4323" max="4323" width="27.28515625" style="2" bestFit="1" customWidth="1"/>
    <col min="4324" max="4324" width="0" style="2" hidden="1" customWidth="1"/>
    <col min="4325" max="4325" width="9.28515625" style="2" customWidth="1"/>
    <col min="4326" max="4326" width="9.7109375" style="2" customWidth="1"/>
    <col min="4327" max="4327" width="9.42578125" style="2" customWidth="1"/>
    <col min="4328" max="4328" width="0" style="2" hidden="1" customWidth="1"/>
    <col min="4329" max="4329" width="9.28515625" style="2" customWidth="1"/>
    <col min="4330" max="4330" width="9.42578125" style="2" customWidth="1"/>
    <col min="4331" max="4331" width="0" style="2" hidden="1" customWidth="1"/>
    <col min="4332" max="4332" width="9.28515625" style="2" customWidth="1"/>
    <col min="4333" max="4333" width="9.42578125" style="2" customWidth="1"/>
    <col min="4334" max="4334" width="0" style="2" hidden="1" customWidth="1"/>
    <col min="4335" max="4335" width="9.28515625" style="2" customWidth="1"/>
    <col min="4336" max="4336" width="9.42578125" style="2" customWidth="1"/>
    <col min="4337" max="4337" width="0" style="2" hidden="1" customWidth="1"/>
    <col min="4338" max="4338" width="9.28515625" style="2" customWidth="1"/>
    <col min="4339" max="4340" width="9.42578125" style="2" customWidth="1"/>
    <col min="4341" max="4341" width="0" style="2" hidden="1" customWidth="1"/>
    <col min="4342" max="4342" width="9.28515625" style="2" customWidth="1"/>
    <col min="4343" max="4343" width="9.42578125" style="2" customWidth="1"/>
    <col min="4344" max="4344" width="8.28515625" style="2" customWidth="1"/>
    <col min="4345" max="4345" width="0" style="2" hidden="1" customWidth="1"/>
    <col min="4346" max="4346" width="8" style="2" customWidth="1"/>
    <col min="4347" max="4347" width="8.28515625" style="2" customWidth="1"/>
    <col min="4348" max="4348" width="0" style="2" hidden="1" customWidth="1"/>
    <col min="4349" max="4349" width="8.5703125" style="2" customWidth="1"/>
    <col min="4350" max="4350" width="8.28515625" style="2" customWidth="1"/>
    <col min="4351" max="4351" width="0" style="2" hidden="1" customWidth="1"/>
    <col min="4352" max="4352" width="8.7109375" style="2" customWidth="1"/>
    <col min="4353" max="4353" width="8.140625" style="2" customWidth="1"/>
    <col min="4354" max="4356" width="0" style="2" hidden="1" customWidth="1"/>
    <col min="4357" max="4357" width="8.7109375" style="2" customWidth="1"/>
    <col min="4358" max="4358" width="9.42578125" style="2" customWidth="1"/>
    <col min="4359" max="4370" width="0" style="2" hidden="1" customWidth="1"/>
    <col min="4371" max="4371" width="22.85546875" style="2" customWidth="1"/>
    <col min="4372" max="4570" width="11.42578125" style="2"/>
    <col min="4571" max="4571" width="4.28515625" style="2" customWidth="1"/>
    <col min="4572" max="4572" width="5.140625" style="2" customWidth="1"/>
    <col min="4573" max="4575" width="0" style="2" hidden="1" customWidth="1"/>
    <col min="4576" max="4576" width="10.7109375" style="2" customWidth="1"/>
    <col min="4577" max="4577" width="22.28515625" style="2" bestFit="1" customWidth="1"/>
    <col min="4578" max="4578" width="0" style="2" hidden="1" customWidth="1"/>
    <col min="4579" max="4579" width="27.28515625" style="2" bestFit="1" customWidth="1"/>
    <col min="4580" max="4580" width="0" style="2" hidden="1" customWidth="1"/>
    <col min="4581" max="4581" width="9.28515625" style="2" customWidth="1"/>
    <col min="4582" max="4582" width="9.7109375" style="2" customWidth="1"/>
    <col min="4583" max="4583" width="9.42578125" style="2" customWidth="1"/>
    <col min="4584" max="4584" width="0" style="2" hidden="1" customWidth="1"/>
    <col min="4585" max="4585" width="9.28515625" style="2" customWidth="1"/>
    <col min="4586" max="4586" width="9.42578125" style="2" customWidth="1"/>
    <col min="4587" max="4587" width="0" style="2" hidden="1" customWidth="1"/>
    <col min="4588" max="4588" width="9.28515625" style="2" customWidth="1"/>
    <col min="4589" max="4589" width="9.42578125" style="2" customWidth="1"/>
    <col min="4590" max="4590" width="0" style="2" hidden="1" customWidth="1"/>
    <col min="4591" max="4591" width="9.28515625" style="2" customWidth="1"/>
    <col min="4592" max="4592" width="9.42578125" style="2" customWidth="1"/>
    <col min="4593" max="4593" width="0" style="2" hidden="1" customWidth="1"/>
    <col min="4594" max="4594" width="9.28515625" style="2" customWidth="1"/>
    <col min="4595" max="4596" width="9.42578125" style="2" customWidth="1"/>
    <col min="4597" max="4597" width="0" style="2" hidden="1" customWidth="1"/>
    <col min="4598" max="4598" width="9.28515625" style="2" customWidth="1"/>
    <col min="4599" max="4599" width="9.42578125" style="2" customWidth="1"/>
    <col min="4600" max="4600" width="8.28515625" style="2" customWidth="1"/>
    <col min="4601" max="4601" width="0" style="2" hidden="1" customWidth="1"/>
    <col min="4602" max="4602" width="8" style="2" customWidth="1"/>
    <col min="4603" max="4603" width="8.28515625" style="2" customWidth="1"/>
    <col min="4604" max="4604" width="0" style="2" hidden="1" customWidth="1"/>
    <col min="4605" max="4605" width="8.5703125" style="2" customWidth="1"/>
    <col min="4606" max="4606" width="8.28515625" style="2" customWidth="1"/>
    <col min="4607" max="4607" width="0" style="2" hidden="1" customWidth="1"/>
    <col min="4608" max="4608" width="8.7109375" style="2" customWidth="1"/>
    <col min="4609" max="4609" width="8.140625" style="2" customWidth="1"/>
    <col min="4610" max="4612" width="0" style="2" hidden="1" customWidth="1"/>
    <col min="4613" max="4613" width="8.7109375" style="2" customWidth="1"/>
    <col min="4614" max="4614" width="9.42578125" style="2" customWidth="1"/>
    <col min="4615" max="4626" width="0" style="2" hidden="1" customWidth="1"/>
    <col min="4627" max="4627" width="22.85546875" style="2" customWidth="1"/>
    <col min="4628" max="4826" width="11.42578125" style="2"/>
    <col min="4827" max="4827" width="4.28515625" style="2" customWidth="1"/>
    <col min="4828" max="4828" width="5.140625" style="2" customWidth="1"/>
    <col min="4829" max="4831" width="0" style="2" hidden="1" customWidth="1"/>
    <col min="4832" max="4832" width="10.7109375" style="2" customWidth="1"/>
    <col min="4833" max="4833" width="22.28515625" style="2" bestFit="1" customWidth="1"/>
    <col min="4834" max="4834" width="0" style="2" hidden="1" customWidth="1"/>
    <col min="4835" max="4835" width="27.28515625" style="2" bestFit="1" customWidth="1"/>
    <col min="4836" max="4836" width="0" style="2" hidden="1" customWidth="1"/>
    <col min="4837" max="4837" width="9.28515625" style="2" customWidth="1"/>
    <col min="4838" max="4838" width="9.7109375" style="2" customWidth="1"/>
    <col min="4839" max="4839" width="9.42578125" style="2" customWidth="1"/>
    <col min="4840" max="4840" width="0" style="2" hidden="1" customWidth="1"/>
    <col min="4841" max="4841" width="9.28515625" style="2" customWidth="1"/>
    <col min="4842" max="4842" width="9.42578125" style="2" customWidth="1"/>
    <col min="4843" max="4843" width="0" style="2" hidden="1" customWidth="1"/>
    <col min="4844" max="4844" width="9.28515625" style="2" customWidth="1"/>
    <col min="4845" max="4845" width="9.42578125" style="2" customWidth="1"/>
    <col min="4846" max="4846" width="0" style="2" hidden="1" customWidth="1"/>
    <col min="4847" max="4847" width="9.28515625" style="2" customWidth="1"/>
    <col min="4848" max="4848" width="9.42578125" style="2" customWidth="1"/>
    <col min="4849" max="4849" width="0" style="2" hidden="1" customWidth="1"/>
    <col min="4850" max="4850" width="9.28515625" style="2" customWidth="1"/>
    <col min="4851" max="4852" width="9.42578125" style="2" customWidth="1"/>
    <col min="4853" max="4853" width="0" style="2" hidden="1" customWidth="1"/>
    <col min="4854" max="4854" width="9.28515625" style="2" customWidth="1"/>
    <col min="4855" max="4855" width="9.42578125" style="2" customWidth="1"/>
    <col min="4856" max="4856" width="8.28515625" style="2" customWidth="1"/>
    <col min="4857" max="4857" width="0" style="2" hidden="1" customWidth="1"/>
    <col min="4858" max="4858" width="8" style="2" customWidth="1"/>
    <col min="4859" max="4859" width="8.28515625" style="2" customWidth="1"/>
    <col min="4860" max="4860" width="0" style="2" hidden="1" customWidth="1"/>
    <col min="4861" max="4861" width="8.5703125" style="2" customWidth="1"/>
    <col min="4862" max="4862" width="8.28515625" style="2" customWidth="1"/>
    <col min="4863" max="4863" width="0" style="2" hidden="1" customWidth="1"/>
    <col min="4864" max="4864" width="8.7109375" style="2" customWidth="1"/>
    <col min="4865" max="4865" width="8.140625" style="2" customWidth="1"/>
    <col min="4866" max="4868" width="0" style="2" hidden="1" customWidth="1"/>
    <col min="4869" max="4869" width="8.7109375" style="2" customWidth="1"/>
    <col min="4870" max="4870" width="9.42578125" style="2" customWidth="1"/>
    <col min="4871" max="4882" width="0" style="2" hidden="1" customWidth="1"/>
    <col min="4883" max="4883" width="22.85546875" style="2" customWidth="1"/>
    <col min="4884" max="5082" width="11.42578125" style="2"/>
    <col min="5083" max="5083" width="4.28515625" style="2" customWidth="1"/>
    <col min="5084" max="5084" width="5.140625" style="2" customWidth="1"/>
    <col min="5085" max="5087" width="0" style="2" hidden="1" customWidth="1"/>
    <col min="5088" max="5088" width="10.7109375" style="2" customWidth="1"/>
    <col min="5089" max="5089" width="22.28515625" style="2" bestFit="1" customWidth="1"/>
    <col min="5090" max="5090" width="0" style="2" hidden="1" customWidth="1"/>
    <col min="5091" max="5091" width="27.28515625" style="2" bestFit="1" customWidth="1"/>
    <col min="5092" max="5092" width="0" style="2" hidden="1" customWidth="1"/>
    <col min="5093" max="5093" width="9.28515625" style="2" customWidth="1"/>
    <col min="5094" max="5094" width="9.7109375" style="2" customWidth="1"/>
    <col min="5095" max="5095" width="9.42578125" style="2" customWidth="1"/>
    <col min="5096" max="5096" width="0" style="2" hidden="1" customWidth="1"/>
    <col min="5097" max="5097" width="9.28515625" style="2" customWidth="1"/>
    <col min="5098" max="5098" width="9.42578125" style="2" customWidth="1"/>
    <col min="5099" max="5099" width="0" style="2" hidden="1" customWidth="1"/>
    <col min="5100" max="5100" width="9.28515625" style="2" customWidth="1"/>
    <col min="5101" max="5101" width="9.42578125" style="2" customWidth="1"/>
    <col min="5102" max="5102" width="0" style="2" hidden="1" customWidth="1"/>
    <col min="5103" max="5103" width="9.28515625" style="2" customWidth="1"/>
    <col min="5104" max="5104" width="9.42578125" style="2" customWidth="1"/>
    <col min="5105" max="5105" width="0" style="2" hidden="1" customWidth="1"/>
    <col min="5106" max="5106" width="9.28515625" style="2" customWidth="1"/>
    <col min="5107" max="5108" width="9.42578125" style="2" customWidth="1"/>
    <col min="5109" max="5109" width="0" style="2" hidden="1" customWidth="1"/>
    <col min="5110" max="5110" width="9.28515625" style="2" customWidth="1"/>
    <col min="5111" max="5111" width="9.42578125" style="2" customWidth="1"/>
    <col min="5112" max="5112" width="8.28515625" style="2" customWidth="1"/>
    <col min="5113" max="5113" width="0" style="2" hidden="1" customWidth="1"/>
    <col min="5114" max="5114" width="8" style="2" customWidth="1"/>
    <col min="5115" max="5115" width="8.28515625" style="2" customWidth="1"/>
    <col min="5116" max="5116" width="0" style="2" hidden="1" customWidth="1"/>
    <col min="5117" max="5117" width="8.5703125" style="2" customWidth="1"/>
    <col min="5118" max="5118" width="8.28515625" style="2" customWidth="1"/>
    <col min="5119" max="5119" width="0" style="2" hidden="1" customWidth="1"/>
    <col min="5120" max="5120" width="8.7109375" style="2" customWidth="1"/>
    <col min="5121" max="5121" width="8.140625" style="2" customWidth="1"/>
    <col min="5122" max="5124" width="0" style="2" hidden="1" customWidth="1"/>
    <col min="5125" max="5125" width="8.7109375" style="2" customWidth="1"/>
    <col min="5126" max="5126" width="9.42578125" style="2" customWidth="1"/>
    <col min="5127" max="5138" width="0" style="2" hidden="1" customWidth="1"/>
    <col min="5139" max="5139" width="22.85546875" style="2" customWidth="1"/>
    <col min="5140" max="5338" width="11.42578125" style="2"/>
    <col min="5339" max="5339" width="4.28515625" style="2" customWidth="1"/>
    <col min="5340" max="5340" width="5.140625" style="2" customWidth="1"/>
    <col min="5341" max="5343" width="0" style="2" hidden="1" customWidth="1"/>
    <col min="5344" max="5344" width="10.7109375" style="2" customWidth="1"/>
    <col min="5345" max="5345" width="22.28515625" style="2" bestFit="1" customWidth="1"/>
    <col min="5346" max="5346" width="0" style="2" hidden="1" customWidth="1"/>
    <col min="5347" max="5347" width="27.28515625" style="2" bestFit="1" customWidth="1"/>
    <col min="5348" max="5348" width="0" style="2" hidden="1" customWidth="1"/>
    <col min="5349" max="5349" width="9.28515625" style="2" customWidth="1"/>
    <col min="5350" max="5350" width="9.7109375" style="2" customWidth="1"/>
    <col min="5351" max="5351" width="9.42578125" style="2" customWidth="1"/>
    <col min="5352" max="5352" width="0" style="2" hidden="1" customWidth="1"/>
    <col min="5353" max="5353" width="9.28515625" style="2" customWidth="1"/>
    <col min="5354" max="5354" width="9.42578125" style="2" customWidth="1"/>
    <col min="5355" max="5355" width="0" style="2" hidden="1" customWidth="1"/>
    <col min="5356" max="5356" width="9.28515625" style="2" customWidth="1"/>
    <col min="5357" max="5357" width="9.42578125" style="2" customWidth="1"/>
    <col min="5358" max="5358" width="0" style="2" hidden="1" customWidth="1"/>
    <col min="5359" max="5359" width="9.28515625" style="2" customWidth="1"/>
    <col min="5360" max="5360" width="9.42578125" style="2" customWidth="1"/>
    <col min="5361" max="5361" width="0" style="2" hidden="1" customWidth="1"/>
    <col min="5362" max="5362" width="9.28515625" style="2" customWidth="1"/>
    <col min="5363" max="5364" width="9.42578125" style="2" customWidth="1"/>
    <col min="5365" max="5365" width="0" style="2" hidden="1" customWidth="1"/>
    <col min="5366" max="5366" width="9.28515625" style="2" customWidth="1"/>
    <col min="5367" max="5367" width="9.42578125" style="2" customWidth="1"/>
    <col min="5368" max="5368" width="8.28515625" style="2" customWidth="1"/>
    <col min="5369" max="5369" width="0" style="2" hidden="1" customWidth="1"/>
    <col min="5370" max="5370" width="8" style="2" customWidth="1"/>
    <col min="5371" max="5371" width="8.28515625" style="2" customWidth="1"/>
    <col min="5372" max="5372" width="0" style="2" hidden="1" customWidth="1"/>
    <col min="5373" max="5373" width="8.5703125" style="2" customWidth="1"/>
    <col min="5374" max="5374" width="8.28515625" style="2" customWidth="1"/>
    <col min="5375" max="5375" width="0" style="2" hidden="1" customWidth="1"/>
    <col min="5376" max="5376" width="8.7109375" style="2" customWidth="1"/>
    <col min="5377" max="5377" width="8.140625" style="2" customWidth="1"/>
    <col min="5378" max="5380" width="0" style="2" hidden="1" customWidth="1"/>
    <col min="5381" max="5381" width="8.7109375" style="2" customWidth="1"/>
    <col min="5382" max="5382" width="9.42578125" style="2" customWidth="1"/>
    <col min="5383" max="5394" width="0" style="2" hidden="1" customWidth="1"/>
    <col min="5395" max="5395" width="22.85546875" style="2" customWidth="1"/>
    <col min="5396" max="5594" width="11.42578125" style="2"/>
    <col min="5595" max="5595" width="4.28515625" style="2" customWidth="1"/>
    <col min="5596" max="5596" width="5.140625" style="2" customWidth="1"/>
    <col min="5597" max="5599" width="0" style="2" hidden="1" customWidth="1"/>
    <col min="5600" max="5600" width="10.7109375" style="2" customWidth="1"/>
    <col min="5601" max="5601" width="22.28515625" style="2" bestFit="1" customWidth="1"/>
    <col min="5602" max="5602" width="0" style="2" hidden="1" customWidth="1"/>
    <col min="5603" max="5603" width="27.28515625" style="2" bestFit="1" customWidth="1"/>
    <col min="5604" max="5604" width="0" style="2" hidden="1" customWidth="1"/>
    <col min="5605" max="5605" width="9.28515625" style="2" customWidth="1"/>
    <col min="5606" max="5606" width="9.7109375" style="2" customWidth="1"/>
    <col min="5607" max="5607" width="9.42578125" style="2" customWidth="1"/>
    <col min="5608" max="5608" width="0" style="2" hidden="1" customWidth="1"/>
    <col min="5609" max="5609" width="9.28515625" style="2" customWidth="1"/>
    <col min="5610" max="5610" width="9.42578125" style="2" customWidth="1"/>
    <col min="5611" max="5611" width="0" style="2" hidden="1" customWidth="1"/>
    <col min="5612" max="5612" width="9.28515625" style="2" customWidth="1"/>
    <col min="5613" max="5613" width="9.42578125" style="2" customWidth="1"/>
    <col min="5614" max="5614" width="0" style="2" hidden="1" customWidth="1"/>
    <col min="5615" max="5615" width="9.28515625" style="2" customWidth="1"/>
    <col min="5616" max="5616" width="9.42578125" style="2" customWidth="1"/>
    <col min="5617" max="5617" width="0" style="2" hidden="1" customWidth="1"/>
    <col min="5618" max="5618" width="9.28515625" style="2" customWidth="1"/>
    <col min="5619" max="5620" width="9.42578125" style="2" customWidth="1"/>
    <col min="5621" max="5621" width="0" style="2" hidden="1" customWidth="1"/>
    <col min="5622" max="5622" width="9.28515625" style="2" customWidth="1"/>
    <col min="5623" max="5623" width="9.42578125" style="2" customWidth="1"/>
    <col min="5624" max="5624" width="8.28515625" style="2" customWidth="1"/>
    <col min="5625" max="5625" width="0" style="2" hidden="1" customWidth="1"/>
    <col min="5626" max="5626" width="8" style="2" customWidth="1"/>
    <col min="5627" max="5627" width="8.28515625" style="2" customWidth="1"/>
    <col min="5628" max="5628" width="0" style="2" hidden="1" customWidth="1"/>
    <col min="5629" max="5629" width="8.5703125" style="2" customWidth="1"/>
    <col min="5630" max="5630" width="8.28515625" style="2" customWidth="1"/>
    <col min="5631" max="5631" width="0" style="2" hidden="1" customWidth="1"/>
    <col min="5632" max="5632" width="8.7109375" style="2" customWidth="1"/>
    <col min="5633" max="5633" width="8.140625" style="2" customWidth="1"/>
    <col min="5634" max="5636" width="0" style="2" hidden="1" customWidth="1"/>
    <col min="5637" max="5637" width="8.7109375" style="2" customWidth="1"/>
    <col min="5638" max="5638" width="9.42578125" style="2" customWidth="1"/>
    <col min="5639" max="5650" width="0" style="2" hidden="1" customWidth="1"/>
    <col min="5651" max="5651" width="22.85546875" style="2" customWidth="1"/>
    <col min="5652" max="5850" width="11.42578125" style="2"/>
    <col min="5851" max="5851" width="4.28515625" style="2" customWidth="1"/>
    <col min="5852" max="5852" width="5.140625" style="2" customWidth="1"/>
    <col min="5853" max="5855" width="0" style="2" hidden="1" customWidth="1"/>
    <col min="5856" max="5856" width="10.7109375" style="2" customWidth="1"/>
    <col min="5857" max="5857" width="22.28515625" style="2" bestFit="1" customWidth="1"/>
    <col min="5858" max="5858" width="0" style="2" hidden="1" customWidth="1"/>
    <col min="5859" max="5859" width="27.28515625" style="2" bestFit="1" customWidth="1"/>
    <col min="5860" max="5860" width="0" style="2" hidden="1" customWidth="1"/>
    <col min="5861" max="5861" width="9.28515625" style="2" customWidth="1"/>
    <col min="5862" max="5862" width="9.7109375" style="2" customWidth="1"/>
    <col min="5863" max="5863" width="9.42578125" style="2" customWidth="1"/>
    <col min="5864" max="5864" width="0" style="2" hidden="1" customWidth="1"/>
    <col min="5865" max="5865" width="9.28515625" style="2" customWidth="1"/>
    <col min="5866" max="5866" width="9.42578125" style="2" customWidth="1"/>
    <col min="5867" max="5867" width="0" style="2" hidden="1" customWidth="1"/>
    <col min="5868" max="5868" width="9.28515625" style="2" customWidth="1"/>
    <col min="5869" max="5869" width="9.42578125" style="2" customWidth="1"/>
    <col min="5870" max="5870" width="0" style="2" hidden="1" customWidth="1"/>
    <col min="5871" max="5871" width="9.28515625" style="2" customWidth="1"/>
    <col min="5872" max="5872" width="9.42578125" style="2" customWidth="1"/>
    <col min="5873" max="5873" width="0" style="2" hidden="1" customWidth="1"/>
    <col min="5874" max="5874" width="9.28515625" style="2" customWidth="1"/>
    <col min="5875" max="5876" width="9.42578125" style="2" customWidth="1"/>
    <col min="5877" max="5877" width="0" style="2" hidden="1" customWidth="1"/>
    <col min="5878" max="5878" width="9.28515625" style="2" customWidth="1"/>
    <col min="5879" max="5879" width="9.42578125" style="2" customWidth="1"/>
    <col min="5880" max="5880" width="8.28515625" style="2" customWidth="1"/>
    <col min="5881" max="5881" width="0" style="2" hidden="1" customWidth="1"/>
    <col min="5882" max="5882" width="8" style="2" customWidth="1"/>
    <col min="5883" max="5883" width="8.28515625" style="2" customWidth="1"/>
    <col min="5884" max="5884" width="0" style="2" hidden="1" customWidth="1"/>
    <col min="5885" max="5885" width="8.5703125" style="2" customWidth="1"/>
    <col min="5886" max="5886" width="8.28515625" style="2" customWidth="1"/>
    <col min="5887" max="5887" width="0" style="2" hidden="1" customWidth="1"/>
    <col min="5888" max="5888" width="8.7109375" style="2" customWidth="1"/>
    <col min="5889" max="5889" width="8.140625" style="2" customWidth="1"/>
    <col min="5890" max="5892" width="0" style="2" hidden="1" customWidth="1"/>
    <col min="5893" max="5893" width="8.7109375" style="2" customWidth="1"/>
    <col min="5894" max="5894" width="9.42578125" style="2" customWidth="1"/>
    <col min="5895" max="5906" width="0" style="2" hidden="1" customWidth="1"/>
    <col min="5907" max="5907" width="22.85546875" style="2" customWidth="1"/>
    <col min="5908" max="6106" width="11.42578125" style="2"/>
    <col min="6107" max="6107" width="4.28515625" style="2" customWidth="1"/>
    <col min="6108" max="6108" width="5.140625" style="2" customWidth="1"/>
    <col min="6109" max="6111" width="0" style="2" hidden="1" customWidth="1"/>
    <col min="6112" max="6112" width="10.7109375" style="2" customWidth="1"/>
    <col min="6113" max="6113" width="22.28515625" style="2" bestFit="1" customWidth="1"/>
    <col min="6114" max="6114" width="0" style="2" hidden="1" customWidth="1"/>
    <col min="6115" max="6115" width="27.28515625" style="2" bestFit="1" customWidth="1"/>
    <col min="6116" max="6116" width="0" style="2" hidden="1" customWidth="1"/>
    <col min="6117" max="6117" width="9.28515625" style="2" customWidth="1"/>
    <col min="6118" max="6118" width="9.7109375" style="2" customWidth="1"/>
    <col min="6119" max="6119" width="9.42578125" style="2" customWidth="1"/>
    <col min="6120" max="6120" width="0" style="2" hidden="1" customWidth="1"/>
    <col min="6121" max="6121" width="9.28515625" style="2" customWidth="1"/>
    <col min="6122" max="6122" width="9.42578125" style="2" customWidth="1"/>
    <col min="6123" max="6123" width="0" style="2" hidden="1" customWidth="1"/>
    <col min="6124" max="6124" width="9.28515625" style="2" customWidth="1"/>
    <col min="6125" max="6125" width="9.42578125" style="2" customWidth="1"/>
    <col min="6126" max="6126" width="0" style="2" hidden="1" customWidth="1"/>
    <col min="6127" max="6127" width="9.28515625" style="2" customWidth="1"/>
    <col min="6128" max="6128" width="9.42578125" style="2" customWidth="1"/>
    <col min="6129" max="6129" width="0" style="2" hidden="1" customWidth="1"/>
    <col min="6130" max="6130" width="9.28515625" style="2" customWidth="1"/>
    <col min="6131" max="6132" width="9.42578125" style="2" customWidth="1"/>
    <col min="6133" max="6133" width="0" style="2" hidden="1" customWidth="1"/>
    <col min="6134" max="6134" width="9.28515625" style="2" customWidth="1"/>
    <col min="6135" max="6135" width="9.42578125" style="2" customWidth="1"/>
    <col min="6136" max="6136" width="8.28515625" style="2" customWidth="1"/>
    <col min="6137" max="6137" width="0" style="2" hidden="1" customWidth="1"/>
    <col min="6138" max="6138" width="8" style="2" customWidth="1"/>
    <col min="6139" max="6139" width="8.28515625" style="2" customWidth="1"/>
    <col min="6140" max="6140" width="0" style="2" hidden="1" customWidth="1"/>
    <col min="6141" max="6141" width="8.5703125" style="2" customWidth="1"/>
    <col min="6142" max="6142" width="8.28515625" style="2" customWidth="1"/>
    <col min="6143" max="6143" width="0" style="2" hidden="1" customWidth="1"/>
    <col min="6144" max="6144" width="8.7109375" style="2" customWidth="1"/>
    <col min="6145" max="6145" width="8.140625" style="2" customWidth="1"/>
    <col min="6146" max="6148" width="0" style="2" hidden="1" customWidth="1"/>
    <col min="6149" max="6149" width="8.7109375" style="2" customWidth="1"/>
    <col min="6150" max="6150" width="9.42578125" style="2" customWidth="1"/>
    <col min="6151" max="6162" width="0" style="2" hidden="1" customWidth="1"/>
    <col min="6163" max="6163" width="22.85546875" style="2" customWidth="1"/>
    <col min="6164" max="6362" width="11.42578125" style="2"/>
    <col min="6363" max="6363" width="4.28515625" style="2" customWidth="1"/>
    <col min="6364" max="6364" width="5.140625" style="2" customWidth="1"/>
    <col min="6365" max="6367" width="0" style="2" hidden="1" customWidth="1"/>
    <col min="6368" max="6368" width="10.7109375" style="2" customWidth="1"/>
    <col min="6369" max="6369" width="22.28515625" style="2" bestFit="1" customWidth="1"/>
    <col min="6370" max="6370" width="0" style="2" hidden="1" customWidth="1"/>
    <col min="6371" max="6371" width="27.28515625" style="2" bestFit="1" customWidth="1"/>
    <col min="6372" max="6372" width="0" style="2" hidden="1" customWidth="1"/>
    <col min="6373" max="6373" width="9.28515625" style="2" customWidth="1"/>
    <col min="6374" max="6374" width="9.7109375" style="2" customWidth="1"/>
    <col min="6375" max="6375" width="9.42578125" style="2" customWidth="1"/>
    <col min="6376" max="6376" width="0" style="2" hidden="1" customWidth="1"/>
    <col min="6377" max="6377" width="9.28515625" style="2" customWidth="1"/>
    <col min="6378" max="6378" width="9.42578125" style="2" customWidth="1"/>
    <col min="6379" max="6379" width="0" style="2" hidden="1" customWidth="1"/>
    <col min="6380" max="6380" width="9.28515625" style="2" customWidth="1"/>
    <col min="6381" max="6381" width="9.42578125" style="2" customWidth="1"/>
    <col min="6382" max="6382" width="0" style="2" hidden="1" customWidth="1"/>
    <col min="6383" max="6383" width="9.28515625" style="2" customWidth="1"/>
    <col min="6384" max="6384" width="9.42578125" style="2" customWidth="1"/>
    <col min="6385" max="6385" width="0" style="2" hidden="1" customWidth="1"/>
    <col min="6386" max="6386" width="9.28515625" style="2" customWidth="1"/>
    <col min="6387" max="6388" width="9.42578125" style="2" customWidth="1"/>
    <col min="6389" max="6389" width="0" style="2" hidden="1" customWidth="1"/>
    <col min="6390" max="6390" width="9.28515625" style="2" customWidth="1"/>
    <col min="6391" max="6391" width="9.42578125" style="2" customWidth="1"/>
    <col min="6392" max="6392" width="8.28515625" style="2" customWidth="1"/>
    <col min="6393" max="6393" width="0" style="2" hidden="1" customWidth="1"/>
    <col min="6394" max="6394" width="8" style="2" customWidth="1"/>
    <col min="6395" max="6395" width="8.28515625" style="2" customWidth="1"/>
    <col min="6396" max="6396" width="0" style="2" hidden="1" customWidth="1"/>
    <col min="6397" max="6397" width="8.5703125" style="2" customWidth="1"/>
    <col min="6398" max="6398" width="8.28515625" style="2" customWidth="1"/>
    <col min="6399" max="6399" width="0" style="2" hidden="1" customWidth="1"/>
    <col min="6400" max="6400" width="8.7109375" style="2" customWidth="1"/>
    <col min="6401" max="6401" width="8.140625" style="2" customWidth="1"/>
    <col min="6402" max="6404" width="0" style="2" hidden="1" customWidth="1"/>
    <col min="6405" max="6405" width="8.7109375" style="2" customWidth="1"/>
    <col min="6406" max="6406" width="9.42578125" style="2" customWidth="1"/>
    <col min="6407" max="6418" width="0" style="2" hidden="1" customWidth="1"/>
    <col min="6419" max="6419" width="22.85546875" style="2" customWidth="1"/>
    <col min="6420" max="6618" width="11.42578125" style="2"/>
    <col min="6619" max="6619" width="4.28515625" style="2" customWidth="1"/>
    <col min="6620" max="6620" width="5.140625" style="2" customWidth="1"/>
    <col min="6621" max="6623" width="0" style="2" hidden="1" customWidth="1"/>
    <col min="6624" max="6624" width="10.7109375" style="2" customWidth="1"/>
    <col min="6625" max="6625" width="22.28515625" style="2" bestFit="1" customWidth="1"/>
    <col min="6626" max="6626" width="0" style="2" hidden="1" customWidth="1"/>
    <col min="6627" max="6627" width="27.28515625" style="2" bestFit="1" customWidth="1"/>
    <col min="6628" max="6628" width="0" style="2" hidden="1" customWidth="1"/>
    <col min="6629" max="6629" width="9.28515625" style="2" customWidth="1"/>
    <col min="6630" max="6630" width="9.7109375" style="2" customWidth="1"/>
    <col min="6631" max="6631" width="9.42578125" style="2" customWidth="1"/>
    <col min="6632" max="6632" width="0" style="2" hidden="1" customWidth="1"/>
    <col min="6633" max="6633" width="9.28515625" style="2" customWidth="1"/>
    <col min="6634" max="6634" width="9.42578125" style="2" customWidth="1"/>
    <col min="6635" max="6635" width="0" style="2" hidden="1" customWidth="1"/>
    <col min="6636" max="6636" width="9.28515625" style="2" customWidth="1"/>
    <col min="6637" max="6637" width="9.42578125" style="2" customWidth="1"/>
    <col min="6638" max="6638" width="0" style="2" hidden="1" customWidth="1"/>
    <col min="6639" max="6639" width="9.28515625" style="2" customWidth="1"/>
    <col min="6640" max="6640" width="9.42578125" style="2" customWidth="1"/>
    <col min="6641" max="6641" width="0" style="2" hidden="1" customWidth="1"/>
    <col min="6642" max="6642" width="9.28515625" style="2" customWidth="1"/>
    <col min="6643" max="6644" width="9.42578125" style="2" customWidth="1"/>
    <col min="6645" max="6645" width="0" style="2" hidden="1" customWidth="1"/>
    <col min="6646" max="6646" width="9.28515625" style="2" customWidth="1"/>
    <col min="6647" max="6647" width="9.42578125" style="2" customWidth="1"/>
    <col min="6648" max="6648" width="8.28515625" style="2" customWidth="1"/>
    <col min="6649" max="6649" width="0" style="2" hidden="1" customWidth="1"/>
    <col min="6650" max="6650" width="8" style="2" customWidth="1"/>
    <col min="6651" max="6651" width="8.28515625" style="2" customWidth="1"/>
    <col min="6652" max="6652" width="0" style="2" hidden="1" customWidth="1"/>
    <col min="6653" max="6653" width="8.5703125" style="2" customWidth="1"/>
    <col min="6654" max="6654" width="8.28515625" style="2" customWidth="1"/>
    <col min="6655" max="6655" width="0" style="2" hidden="1" customWidth="1"/>
    <col min="6656" max="6656" width="8.7109375" style="2" customWidth="1"/>
    <col min="6657" max="6657" width="8.140625" style="2" customWidth="1"/>
    <col min="6658" max="6660" width="0" style="2" hidden="1" customWidth="1"/>
    <col min="6661" max="6661" width="8.7109375" style="2" customWidth="1"/>
    <col min="6662" max="6662" width="9.42578125" style="2" customWidth="1"/>
    <col min="6663" max="6674" width="0" style="2" hidden="1" customWidth="1"/>
    <col min="6675" max="6675" width="22.85546875" style="2" customWidth="1"/>
    <col min="6676" max="6874" width="11.42578125" style="2"/>
    <col min="6875" max="6875" width="4.28515625" style="2" customWidth="1"/>
    <col min="6876" max="6876" width="5.140625" style="2" customWidth="1"/>
    <col min="6877" max="6879" width="0" style="2" hidden="1" customWidth="1"/>
    <col min="6880" max="6880" width="10.7109375" style="2" customWidth="1"/>
    <col min="6881" max="6881" width="22.28515625" style="2" bestFit="1" customWidth="1"/>
    <col min="6882" max="6882" width="0" style="2" hidden="1" customWidth="1"/>
    <col min="6883" max="6883" width="27.28515625" style="2" bestFit="1" customWidth="1"/>
    <col min="6884" max="6884" width="0" style="2" hidden="1" customWidth="1"/>
    <col min="6885" max="6885" width="9.28515625" style="2" customWidth="1"/>
    <col min="6886" max="6886" width="9.7109375" style="2" customWidth="1"/>
    <col min="6887" max="6887" width="9.42578125" style="2" customWidth="1"/>
    <col min="6888" max="6888" width="0" style="2" hidden="1" customWidth="1"/>
    <col min="6889" max="6889" width="9.28515625" style="2" customWidth="1"/>
    <col min="6890" max="6890" width="9.42578125" style="2" customWidth="1"/>
    <col min="6891" max="6891" width="0" style="2" hidden="1" customWidth="1"/>
    <col min="6892" max="6892" width="9.28515625" style="2" customWidth="1"/>
    <col min="6893" max="6893" width="9.42578125" style="2" customWidth="1"/>
    <col min="6894" max="6894" width="0" style="2" hidden="1" customWidth="1"/>
    <col min="6895" max="6895" width="9.28515625" style="2" customWidth="1"/>
    <col min="6896" max="6896" width="9.42578125" style="2" customWidth="1"/>
    <col min="6897" max="6897" width="0" style="2" hidden="1" customWidth="1"/>
    <col min="6898" max="6898" width="9.28515625" style="2" customWidth="1"/>
    <col min="6899" max="6900" width="9.42578125" style="2" customWidth="1"/>
    <col min="6901" max="6901" width="0" style="2" hidden="1" customWidth="1"/>
    <col min="6902" max="6902" width="9.28515625" style="2" customWidth="1"/>
    <col min="6903" max="6903" width="9.42578125" style="2" customWidth="1"/>
    <col min="6904" max="6904" width="8.28515625" style="2" customWidth="1"/>
    <col min="6905" max="6905" width="0" style="2" hidden="1" customWidth="1"/>
    <col min="6906" max="6906" width="8" style="2" customWidth="1"/>
    <col min="6907" max="6907" width="8.28515625" style="2" customWidth="1"/>
    <col min="6908" max="6908" width="0" style="2" hidden="1" customWidth="1"/>
    <col min="6909" max="6909" width="8.5703125" style="2" customWidth="1"/>
    <col min="6910" max="6910" width="8.28515625" style="2" customWidth="1"/>
    <col min="6911" max="6911" width="0" style="2" hidden="1" customWidth="1"/>
    <col min="6912" max="6912" width="8.7109375" style="2" customWidth="1"/>
    <col min="6913" max="6913" width="8.140625" style="2" customWidth="1"/>
    <col min="6914" max="6916" width="0" style="2" hidden="1" customWidth="1"/>
    <col min="6917" max="6917" width="8.7109375" style="2" customWidth="1"/>
    <col min="6918" max="6918" width="9.42578125" style="2" customWidth="1"/>
    <col min="6919" max="6930" width="0" style="2" hidden="1" customWidth="1"/>
    <col min="6931" max="6931" width="22.85546875" style="2" customWidth="1"/>
    <col min="6932" max="7130" width="11.42578125" style="2"/>
    <col min="7131" max="7131" width="4.28515625" style="2" customWidth="1"/>
    <col min="7132" max="7132" width="5.140625" style="2" customWidth="1"/>
    <col min="7133" max="7135" width="0" style="2" hidden="1" customWidth="1"/>
    <col min="7136" max="7136" width="10.7109375" style="2" customWidth="1"/>
    <col min="7137" max="7137" width="22.28515625" style="2" bestFit="1" customWidth="1"/>
    <col min="7138" max="7138" width="0" style="2" hidden="1" customWidth="1"/>
    <col min="7139" max="7139" width="27.28515625" style="2" bestFit="1" customWidth="1"/>
    <col min="7140" max="7140" width="0" style="2" hidden="1" customWidth="1"/>
    <col min="7141" max="7141" width="9.28515625" style="2" customWidth="1"/>
    <col min="7142" max="7142" width="9.7109375" style="2" customWidth="1"/>
    <col min="7143" max="7143" width="9.42578125" style="2" customWidth="1"/>
    <col min="7144" max="7144" width="0" style="2" hidden="1" customWidth="1"/>
    <col min="7145" max="7145" width="9.28515625" style="2" customWidth="1"/>
    <col min="7146" max="7146" width="9.42578125" style="2" customWidth="1"/>
    <col min="7147" max="7147" width="0" style="2" hidden="1" customWidth="1"/>
    <col min="7148" max="7148" width="9.28515625" style="2" customWidth="1"/>
    <col min="7149" max="7149" width="9.42578125" style="2" customWidth="1"/>
    <col min="7150" max="7150" width="0" style="2" hidden="1" customWidth="1"/>
    <col min="7151" max="7151" width="9.28515625" style="2" customWidth="1"/>
    <col min="7152" max="7152" width="9.42578125" style="2" customWidth="1"/>
    <col min="7153" max="7153" width="0" style="2" hidden="1" customWidth="1"/>
    <col min="7154" max="7154" width="9.28515625" style="2" customWidth="1"/>
    <col min="7155" max="7156" width="9.42578125" style="2" customWidth="1"/>
    <col min="7157" max="7157" width="0" style="2" hidden="1" customWidth="1"/>
    <col min="7158" max="7158" width="9.28515625" style="2" customWidth="1"/>
    <col min="7159" max="7159" width="9.42578125" style="2" customWidth="1"/>
    <col min="7160" max="7160" width="8.28515625" style="2" customWidth="1"/>
    <col min="7161" max="7161" width="0" style="2" hidden="1" customWidth="1"/>
    <col min="7162" max="7162" width="8" style="2" customWidth="1"/>
    <col min="7163" max="7163" width="8.28515625" style="2" customWidth="1"/>
    <col min="7164" max="7164" width="0" style="2" hidden="1" customWidth="1"/>
    <col min="7165" max="7165" width="8.5703125" style="2" customWidth="1"/>
    <col min="7166" max="7166" width="8.28515625" style="2" customWidth="1"/>
    <col min="7167" max="7167" width="0" style="2" hidden="1" customWidth="1"/>
    <col min="7168" max="7168" width="8.7109375" style="2" customWidth="1"/>
    <col min="7169" max="7169" width="8.140625" style="2" customWidth="1"/>
    <col min="7170" max="7172" width="0" style="2" hidden="1" customWidth="1"/>
    <col min="7173" max="7173" width="8.7109375" style="2" customWidth="1"/>
    <col min="7174" max="7174" width="9.42578125" style="2" customWidth="1"/>
    <col min="7175" max="7186" width="0" style="2" hidden="1" customWidth="1"/>
    <col min="7187" max="7187" width="22.85546875" style="2" customWidth="1"/>
    <col min="7188" max="7386" width="11.42578125" style="2"/>
    <col min="7387" max="7387" width="4.28515625" style="2" customWidth="1"/>
    <col min="7388" max="7388" width="5.140625" style="2" customWidth="1"/>
    <col min="7389" max="7391" width="0" style="2" hidden="1" customWidth="1"/>
    <col min="7392" max="7392" width="10.7109375" style="2" customWidth="1"/>
    <col min="7393" max="7393" width="22.28515625" style="2" bestFit="1" customWidth="1"/>
    <col min="7394" max="7394" width="0" style="2" hidden="1" customWidth="1"/>
    <col min="7395" max="7395" width="27.28515625" style="2" bestFit="1" customWidth="1"/>
    <col min="7396" max="7396" width="0" style="2" hidden="1" customWidth="1"/>
    <col min="7397" max="7397" width="9.28515625" style="2" customWidth="1"/>
    <col min="7398" max="7398" width="9.7109375" style="2" customWidth="1"/>
    <col min="7399" max="7399" width="9.42578125" style="2" customWidth="1"/>
    <col min="7400" max="7400" width="0" style="2" hidden="1" customWidth="1"/>
    <col min="7401" max="7401" width="9.28515625" style="2" customWidth="1"/>
    <col min="7402" max="7402" width="9.42578125" style="2" customWidth="1"/>
    <col min="7403" max="7403" width="0" style="2" hidden="1" customWidth="1"/>
    <col min="7404" max="7404" width="9.28515625" style="2" customWidth="1"/>
    <col min="7405" max="7405" width="9.42578125" style="2" customWidth="1"/>
    <col min="7406" max="7406" width="0" style="2" hidden="1" customWidth="1"/>
    <col min="7407" max="7407" width="9.28515625" style="2" customWidth="1"/>
    <col min="7408" max="7408" width="9.42578125" style="2" customWidth="1"/>
    <col min="7409" max="7409" width="0" style="2" hidden="1" customWidth="1"/>
    <col min="7410" max="7410" width="9.28515625" style="2" customWidth="1"/>
    <col min="7411" max="7412" width="9.42578125" style="2" customWidth="1"/>
    <col min="7413" max="7413" width="0" style="2" hidden="1" customWidth="1"/>
    <col min="7414" max="7414" width="9.28515625" style="2" customWidth="1"/>
    <col min="7415" max="7415" width="9.42578125" style="2" customWidth="1"/>
    <col min="7416" max="7416" width="8.28515625" style="2" customWidth="1"/>
    <col min="7417" max="7417" width="0" style="2" hidden="1" customWidth="1"/>
    <col min="7418" max="7418" width="8" style="2" customWidth="1"/>
    <col min="7419" max="7419" width="8.28515625" style="2" customWidth="1"/>
    <col min="7420" max="7420" width="0" style="2" hidden="1" customWidth="1"/>
    <col min="7421" max="7421" width="8.5703125" style="2" customWidth="1"/>
    <col min="7422" max="7422" width="8.28515625" style="2" customWidth="1"/>
    <col min="7423" max="7423" width="0" style="2" hidden="1" customWidth="1"/>
    <col min="7424" max="7424" width="8.7109375" style="2" customWidth="1"/>
    <col min="7425" max="7425" width="8.140625" style="2" customWidth="1"/>
    <col min="7426" max="7428" width="0" style="2" hidden="1" customWidth="1"/>
    <col min="7429" max="7429" width="8.7109375" style="2" customWidth="1"/>
    <col min="7430" max="7430" width="9.42578125" style="2" customWidth="1"/>
    <col min="7431" max="7442" width="0" style="2" hidden="1" customWidth="1"/>
    <col min="7443" max="7443" width="22.85546875" style="2" customWidth="1"/>
    <col min="7444" max="7642" width="11.42578125" style="2"/>
    <col min="7643" max="7643" width="4.28515625" style="2" customWidth="1"/>
    <col min="7644" max="7644" width="5.140625" style="2" customWidth="1"/>
    <col min="7645" max="7647" width="0" style="2" hidden="1" customWidth="1"/>
    <col min="7648" max="7648" width="10.7109375" style="2" customWidth="1"/>
    <col min="7649" max="7649" width="22.28515625" style="2" bestFit="1" customWidth="1"/>
    <col min="7650" max="7650" width="0" style="2" hidden="1" customWidth="1"/>
    <col min="7651" max="7651" width="27.28515625" style="2" bestFit="1" customWidth="1"/>
    <col min="7652" max="7652" width="0" style="2" hidden="1" customWidth="1"/>
    <col min="7653" max="7653" width="9.28515625" style="2" customWidth="1"/>
    <col min="7654" max="7654" width="9.7109375" style="2" customWidth="1"/>
    <col min="7655" max="7655" width="9.42578125" style="2" customWidth="1"/>
    <col min="7656" max="7656" width="0" style="2" hidden="1" customWidth="1"/>
    <col min="7657" max="7657" width="9.28515625" style="2" customWidth="1"/>
    <col min="7658" max="7658" width="9.42578125" style="2" customWidth="1"/>
    <col min="7659" max="7659" width="0" style="2" hidden="1" customWidth="1"/>
    <col min="7660" max="7660" width="9.28515625" style="2" customWidth="1"/>
    <col min="7661" max="7661" width="9.42578125" style="2" customWidth="1"/>
    <col min="7662" max="7662" width="0" style="2" hidden="1" customWidth="1"/>
    <col min="7663" max="7663" width="9.28515625" style="2" customWidth="1"/>
    <col min="7664" max="7664" width="9.42578125" style="2" customWidth="1"/>
    <col min="7665" max="7665" width="0" style="2" hidden="1" customWidth="1"/>
    <col min="7666" max="7666" width="9.28515625" style="2" customWidth="1"/>
    <col min="7667" max="7668" width="9.42578125" style="2" customWidth="1"/>
    <col min="7669" max="7669" width="0" style="2" hidden="1" customWidth="1"/>
    <col min="7670" max="7670" width="9.28515625" style="2" customWidth="1"/>
    <col min="7671" max="7671" width="9.42578125" style="2" customWidth="1"/>
    <col min="7672" max="7672" width="8.28515625" style="2" customWidth="1"/>
    <col min="7673" max="7673" width="0" style="2" hidden="1" customWidth="1"/>
    <col min="7674" max="7674" width="8" style="2" customWidth="1"/>
    <col min="7675" max="7675" width="8.28515625" style="2" customWidth="1"/>
    <col min="7676" max="7676" width="0" style="2" hidden="1" customWidth="1"/>
    <col min="7677" max="7677" width="8.5703125" style="2" customWidth="1"/>
    <col min="7678" max="7678" width="8.28515625" style="2" customWidth="1"/>
    <col min="7679" max="7679" width="0" style="2" hidden="1" customWidth="1"/>
    <col min="7680" max="7680" width="8.7109375" style="2" customWidth="1"/>
    <col min="7681" max="7681" width="8.140625" style="2" customWidth="1"/>
    <col min="7682" max="7684" width="0" style="2" hidden="1" customWidth="1"/>
    <col min="7685" max="7685" width="8.7109375" style="2" customWidth="1"/>
    <col min="7686" max="7686" width="9.42578125" style="2" customWidth="1"/>
    <col min="7687" max="7698" width="0" style="2" hidden="1" customWidth="1"/>
    <col min="7699" max="7699" width="22.85546875" style="2" customWidth="1"/>
    <col min="7700" max="7898" width="11.42578125" style="2"/>
    <col min="7899" max="7899" width="4.28515625" style="2" customWidth="1"/>
    <col min="7900" max="7900" width="5.140625" style="2" customWidth="1"/>
    <col min="7901" max="7903" width="0" style="2" hidden="1" customWidth="1"/>
    <col min="7904" max="7904" width="10.7109375" style="2" customWidth="1"/>
    <col min="7905" max="7905" width="22.28515625" style="2" bestFit="1" customWidth="1"/>
    <col min="7906" max="7906" width="0" style="2" hidden="1" customWidth="1"/>
    <col min="7907" max="7907" width="27.28515625" style="2" bestFit="1" customWidth="1"/>
    <col min="7908" max="7908" width="0" style="2" hidden="1" customWidth="1"/>
    <col min="7909" max="7909" width="9.28515625" style="2" customWidth="1"/>
    <col min="7910" max="7910" width="9.7109375" style="2" customWidth="1"/>
    <col min="7911" max="7911" width="9.42578125" style="2" customWidth="1"/>
    <col min="7912" max="7912" width="0" style="2" hidden="1" customWidth="1"/>
    <col min="7913" max="7913" width="9.28515625" style="2" customWidth="1"/>
    <col min="7914" max="7914" width="9.42578125" style="2" customWidth="1"/>
    <col min="7915" max="7915" width="0" style="2" hidden="1" customWidth="1"/>
    <col min="7916" max="7916" width="9.28515625" style="2" customWidth="1"/>
    <col min="7917" max="7917" width="9.42578125" style="2" customWidth="1"/>
    <col min="7918" max="7918" width="0" style="2" hidden="1" customWidth="1"/>
    <col min="7919" max="7919" width="9.28515625" style="2" customWidth="1"/>
    <col min="7920" max="7920" width="9.42578125" style="2" customWidth="1"/>
    <col min="7921" max="7921" width="0" style="2" hidden="1" customWidth="1"/>
    <col min="7922" max="7922" width="9.28515625" style="2" customWidth="1"/>
    <col min="7923" max="7924" width="9.42578125" style="2" customWidth="1"/>
    <col min="7925" max="7925" width="0" style="2" hidden="1" customWidth="1"/>
    <col min="7926" max="7926" width="9.28515625" style="2" customWidth="1"/>
    <col min="7927" max="7927" width="9.42578125" style="2" customWidth="1"/>
    <col min="7928" max="7928" width="8.28515625" style="2" customWidth="1"/>
    <col min="7929" max="7929" width="0" style="2" hidden="1" customWidth="1"/>
    <col min="7930" max="7930" width="8" style="2" customWidth="1"/>
    <col min="7931" max="7931" width="8.28515625" style="2" customWidth="1"/>
    <col min="7932" max="7932" width="0" style="2" hidden="1" customWidth="1"/>
    <col min="7933" max="7933" width="8.5703125" style="2" customWidth="1"/>
    <col min="7934" max="7934" width="8.28515625" style="2" customWidth="1"/>
    <col min="7935" max="7935" width="0" style="2" hidden="1" customWidth="1"/>
    <col min="7936" max="7936" width="8.7109375" style="2" customWidth="1"/>
    <col min="7937" max="7937" width="8.140625" style="2" customWidth="1"/>
    <col min="7938" max="7940" width="0" style="2" hidden="1" customWidth="1"/>
    <col min="7941" max="7941" width="8.7109375" style="2" customWidth="1"/>
    <col min="7942" max="7942" width="9.42578125" style="2" customWidth="1"/>
    <col min="7943" max="7954" width="0" style="2" hidden="1" customWidth="1"/>
    <col min="7955" max="7955" width="22.85546875" style="2" customWidth="1"/>
    <col min="7956" max="8154" width="11.42578125" style="2"/>
    <col min="8155" max="8155" width="4.28515625" style="2" customWidth="1"/>
    <col min="8156" max="8156" width="5.140625" style="2" customWidth="1"/>
    <col min="8157" max="8159" width="0" style="2" hidden="1" customWidth="1"/>
    <col min="8160" max="8160" width="10.7109375" style="2" customWidth="1"/>
    <col min="8161" max="8161" width="22.28515625" style="2" bestFit="1" customWidth="1"/>
    <col min="8162" max="8162" width="0" style="2" hidden="1" customWidth="1"/>
    <col min="8163" max="8163" width="27.28515625" style="2" bestFit="1" customWidth="1"/>
    <col min="8164" max="8164" width="0" style="2" hidden="1" customWidth="1"/>
    <col min="8165" max="8165" width="9.28515625" style="2" customWidth="1"/>
    <col min="8166" max="8166" width="9.7109375" style="2" customWidth="1"/>
    <col min="8167" max="8167" width="9.42578125" style="2" customWidth="1"/>
    <col min="8168" max="8168" width="0" style="2" hidden="1" customWidth="1"/>
    <col min="8169" max="8169" width="9.28515625" style="2" customWidth="1"/>
    <col min="8170" max="8170" width="9.42578125" style="2" customWidth="1"/>
    <col min="8171" max="8171" width="0" style="2" hidden="1" customWidth="1"/>
    <col min="8172" max="8172" width="9.28515625" style="2" customWidth="1"/>
    <col min="8173" max="8173" width="9.42578125" style="2" customWidth="1"/>
    <col min="8174" max="8174" width="0" style="2" hidden="1" customWidth="1"/>
    <col min="8175" max="8175" width="9.28515625" style="2" customWidth="1"/>
    <col min="8176" max="8176" width="9.42578125" style="2" customWidth="1"/>
    <col min="8177" max="8177" width="0" style="2" hidden="1" customWidth="1"/>
    <col min="8178" max="8178" width="9.28515625" style="2" customWidth="1"/>
    <col min="8179" max="8180" width="9.42578125" style="2" customWidth="1"/>
    <col min="8181" max="8181" width="0" style="2" hidden="1" customWidth="1"/>
    <col min="8182" max="8182" width="9.28515625" style="2" customWidth="1"/>
    <col min="8183" max="8183" width="9.42578125" style="2" customWidth="1"/>
    <col min="8184" max="8184" width="8.28515625" style="2" customWidth="1"/>
    <col min="8185" max="8185" width="0" style="2" hidden="1" customWidth="1"/>
    <col min="8186" max="8186" width="8" style="2" customWidth="1"/>
    <col min="8187" max="8187" width="8.28515625" style="2" customWidth="1"/>
    <col min="8188" max="8188" width="0" style="2" hidden="1" customWidth="1"/>
    <col min="8189" max="8189" width="8.5703125" style="2" customWidth="1"/>
    <col min="8190" max="8190" width="8.28515625" style="2" customWidth="1"/>
    <col min="8191" max="8191" width="0" style="2" hidden="1" customWidth="1"/>
    <col min="8192" max="8192" width="8.7109375" style="2" customWidth="1"/>
    <col min="8193" max="8193" width="8.140625" style="2" customWidth="1"/>
    <col min="8194" max="8196" width="0" style="2" hidden="1" customWidth="1"/>
    <col min="8197" max="8197" width="8.7109375" style="2" customWidth="1"/>
    <col min="8198" max="8198" width="9.42578125" style="2" customWidth="1"/>
    <col min="8199" max="8210" width="0" style="2" hidden="1" customWidth="1"/>
    <col min="8211" max="8211" width="22.85546875" style="2" customWidth="1"/>
    <col min="8212" max="8410" width="11.42578125" style="2"/>
    <col min="8411" max="8411" width="4.28515625" style="2" customWidth="1"/>
    <col min="8412" max="8412" width="5.140625" style="2" customWidth="1"/>
    <col min="8413" max="8415" width="0" style="2" hidden="1" customWidth="1"/>
    <col min="8416" max="8416" width="10.7109375" style="2" customWidth="1"/>
    <col min="8417" max="8417" width="22.28515625" style="2" bestFit="1" customWidth="1"/>
    <col min="8418" max="8418" width="0" style="2" hidden="1" customWidth="1"/>
    <col min="8419" max="8419" width="27.28515625" style="2" bestFit="1" customWidth="1"/>
    <col min="8420" max="8420" width="0" style="2" hidden="1" customWidth="1"/>
    <col min="8421" max="8421" width="9.28515625" style="2" customWidth="1"/>
    <col min="8422" max="8422" width="9.7109375" style="2" customWidth="1"/>
    <col min="8423" max="8423" width="9.42578125" style="2" customWidth="1"/>
    <col min="8424" max="8424" width="0" style="2" hidden="1" customWidth="1"/>
    <col min="8425" max="8425" width="9.28515625" style="2" customWidth="1"/>
    <col min="8426" max="8426" width="9.42578125" style="2" customWidth="1"/>
    <col min="8427" max="8427" width="0" style="2" hidden="1" customWidth="1"/>
    <col min="8428" max="8428" width="9.28515625" style="2" customWidth="1"/>
    <col min="8429" max="8429" width="9.42578125" style="2" customWidth="1"/>
    <col min="8430" max="8430" width="0" style="2" hidden="1" customWidth="1"/>
    <col min="8431" max="8431" width="9.28515625" style="2" customWidth="1"/>
    <col min="8432" max="8432" width="9.42578125" style="2" customWidth="1"/>
    <col min="8433" max="8433" width="0" style="2" hidden="1" customWidth="1"/>
    <col min="8434" max="8434" width="9.28515625" style="2" customWidth="1"/>
    <col min="8435" max="8436" width="9.42578125" style="2" customWidth="1"/>
    <col min="8437" max="8437" width="0" style="2" hidden="1" customWidth="1"/>
    <col min="8438" max="8438" width="9.28515625" style="2" customWidth="1"/>
    <col min="8439" max="8439" width="9.42578125" style="2" customWidth="1"/>
    <col min="8440" max="8440" width="8.28515625" style="2" customWidth="1"/>
    <col min="8441" max="8441" width="0" style="2" hidden="1" customWidth="1"/>
    <col min="8442" max="8442" width="8" style="2" customWidth="1"/>
    <col min="8443" max="8443" width="8.28515625" style="2" customWidth="1"/>
    <col min="8444" max="8444" width="0" style="2" hidden="1" customWidth="1"/>
    <col min="8445" max="8445" width="8.5703125" style="2" customWidth="1"/>
    <col min="8446" max="8446" width="8.28515625" style="2" customWidth="1"/>
    <col min="8447" max="8447" width="0" style="2" hidden="1" customWidth="1"/>
    <col min="8448" max="8448" width="8.7109375" style="2" customWidth="1"/>
    <col min="8449" max="8449" width="8.140625" style="2" customWidth="1"/>
    <col min="8450" max="8452" width="0" style="2" hidden="1" customWidth="1"/>
    <col min="8453" max="8453" width="8.7109375" style="2" customWidth="1"/>
    <col min="8454" max="8454" width="9.42578125" style="2" customWidth="1"/>
    <col min="8455" max="8466" width="0" style="2" hidden="1" customWidth="1"/>
    <col min="8467" max="8467" width="22.85546875" style="2" customWidth="1"/>
    <col min="8468" max="8666" width="11.42578125" style="2"/>
    <col min="8667" max="8667" width="4.28515625" style="2" customWidth="1"/>
    <col min="8668" max="8668" width="5.140625" style="2" customWidth="1"/>
    <col min="8669" max="8671" width="0" style="2" hidden="1" customWidth="1"/>
    <col min="8672" max="8672" width="10.7109375" style="2" customWidth="1"/>
    <col min="8673" max="8673" width="22.28515625" style="2" bestFit="1" customWidth="1"/>
    <col min="8674" max="8674" width="0" style="2" hidden="1" customWidth="1"/>
    <col min="8675" max="8675" width="27.28515625" style="2" bestFit="1" customWidth="1"/>
    <col min="8676" max="8676" width="0" style="2" hidden="1" customWidth="1"/>
    <col min="8677" max="8677" width="9.28515625" style="2" customWidth="1"/>
    <col min="8678" max="8678" width="9.7109375" style="2" customWidth="1"/>
    <col min="8679" max="8679" width="9.42578125" style="2" customWidth="1"/>
    <col min="8680" max="8680" width="0" style="2" hidden="1" customWidth="1"/>
    <col min="8681" max="8681" width="9.28515625" style="2" customWidth="1"/>
    <col min="8682" max="8682" width="9.42578125" style="2" customWidth="1"/>
    <col min="8683" max="8683" width="0" style="2" hidden="1" customWidth="1"/>
    <col min="8684" max="8684" width="9.28515625" style="2" customWidth="1"/>
    <col min="8685" max="8685" width="9.42578125" style="2" customWidth="1"/>
    <col min="8686" max="8686" width="0" style="2" hidden="1" customWidth="1"/>
    <col min="8687" max="8687" width="9.28515625" style="2" customWidth="1"/>
    <col min="8688" max="8688" width="9.42578125" style="2" customWidth="1"/>
    <col min="8689" max="8689" width="0" style="2" hidden="1" customWidth="1"/>
    <col min="8690" max="8690" width="9.28515625" style="2" customWidth="1"/>
    <col min="8691" max="8692" width="9.42578125" style="2" customWidth="1"/>
    <col min="8693" max="8693" width="0" style="2" hidden="1" customWidth="1"/>
    <col min="8694" max="8694" width="9.28515625" style="2" customWidth="1"/>
    <col min="8695" max="8695" width="9.42578125" style="2" customWidth="1"/>
    <col min="8696" max="8696" width="8.28515625" style="2" customWidth="1"/>
    <col min="8697" max="8697" width="0" style="2" hidden="1" customWidth="1"/>
    <col min="8698" max="8698" width="8" style="2" customWidth="1"/>
    <col min="8699" max="8699" width="8.28515625" style="2" customWidth="1"/>
    <col min="8700" max="8700" width="0" style="2" hidden="1" customWidth="1"/>
    <col min="8701" max="8701" width="8.5703125" style="2" customWidth="1"/>
    <col min="8702" max="8702" width="8.28515625" style="2" customWidth="1"/>
    <col min="8703" max="8703" width="0" style="2" hidden="1" customWidth="1"/>
    <col min="8704" max="8704" width="8.7109375" style="2" customWidth="1"/>
    <col min="8705" max="8705" width="8.140625" style="2" customWidth="1"/>
    <col min="8706" max="8708" width="0" style="2" hidden="1" customWidth="1"/>
    <col min="8709" max="8709" width="8.7109375" style="2" customWidth="1"/>
    <col min="8710" max="8710" width="9.42578125" style="2" customWidth="1"/>
    <col min="8711" max="8722" width="0" style="2" hidden="1" customWidth="1"/>
    <col min="8723" max="8723" width="22.85546875" style="2" customWidth="1"/>
    <col min="8724" max="8922" width="11.42578125" style="2"/>
    <col min="8923" max="8923" width="4.28515625" style="2" customWidth="1"/>
    <col min="8924" max="8924" width="5.140625" style="2" customWidth="1"/>
    <col min="8925" max="8927" width="0" style="2" hidden="1" customWidth="1"/>
    <col min="8928" max="8928" width="10.7109375" style="2" customWidth="1"/>
    <col min="8929" max="8929" width="22.28515625" style="2" bestFit="1" customWidth="1"/>
    <col min="8930" max="8930" width="0" style="2" hidden="1" customWidth="1"/>
    <col min="8931" max="8931" width="27.28515625" style="2" bestFit="1" customWidth="1"/>
    <col min="8932" max="8932" width="0" style="2" hidden="1" customWidth="1"/>
    <col min="8933" max="8933" width="9.28515625" style="2" customWidth="1"/>
    <col min="8934" max="8934" width="9.7109375" style="2" customWidth="1"/>
    <col min="8935" max="8935" width="9.42578125" style="2" customWidth="1"/>
    <col min="8936" max="8936" width="0" style="2" hidden="1" customWidth="1"/>
    <col min="8937" max="8937" width="9.28515625" style="2" customWidth="1"/>
    <col min="8938" max="8938" width="9.42578125" style="2" customWidth="1"/>
    <col min="8939" max="8939" width="0" style="2" hidden="1" customWidth="1"/>
    <col min="8940" max="8940" width="9.28515625" style="2" customWidth="1"/>
    <col min="8941" max="8941" width="9.42578125" style="2" customWidth="1"/>
    <col min="8942" max="8942" width="0" style="2" hidden="1" customWidth="1"/>
    <col min="8943" max="8943" width="9.28515625" style="2" customWidth="1"/>
    <col min="8944" max="8944" width="9.42578125" style="2" customWidth="1"/>
    <col min="8945" max="8945" width="0" style="2" hidden="1" customWidth="1"/>
    <col min="8946" max="8946" width="9.28515625" style="2" customWidth="1"/>
    <col min="8947" max="8948" width="9.42578125" style="2" customWidth="1"/>
    <col min="8949" max="8949" width="0" style="2" hidden="1" customWidth="1"/>
    <col min="8950" max="8950" width="9.28515625" style="2" customWidth="1"/>
    <col min="8951" max="8951" width="9.42578125" style="2" customWidth="1"/>
    <col min="8952" max="8952" width="8.28515625" style="2" customWidth="1"/>
    <col min="8953" max="8953" width="0" style="2" hidden="1" customWidth="1"/>
    <col min="8954" max="8954" width="8" style="2" customWidth="1"/>
    <col min="8955" max="8955" width="8.28515625" style="2" customWidth="1"/>
    <col min="8956" max="8956" width="0" style="2" hidden="1" customWidth="1"/>
    <col min="8957" max="8957" width="8.5703125" style="2" customWidth="1"/>
    <col min="8958" max="8958" width="8.28515625" style="2" customWidth="1"/>
    <col min="8959" max="8959" width="0" style="2" hidden="1" customWidth="1"/>
    <col min="8960" max="8960" width="8.7109375" style="2" customWidth="1"/>
    <col min="8961" max="8961" width="8.140625" style="2" customWidth="1"/>
    <col min="8962" max="8964" width="0" style="2" hidden="1" customWidth="1"/>
    <col min="8965" max="8965" width="8.7109375" style="2" customWidth="1"/>
    <col min="8966" max="8966" width="9.42578125" style="2" customWidth="1"/>
    <col min="8967" max="8978" width="0" style="2" hidden="1" customWidth="1"/>
    <col min="8979" max="8979" width="22.85546875" style="2" customWidth="1"/>
    <col min="8980" max="9178" width="11.42578125" style="2"/>
    <col min="9179" max="9179" width="4.28515625" style="2" customWidth="1"/>
    <col min="9180" max="9180" width="5.140625" style="2" customWidth="1"/>
    <col min="9181" max="9183" width="0" style="2" hidden="1" customWidth="1"/>
    <col min="9184" max="9184" width="10.7109375" style="2" customWidth="1"/>
    <col min="9185" max="9185" width="22.28515625" style="2" bestFit="1" customWidth="1"/>
    <col min="9186" max="9186" width="0" style="2" hidden="1" customWidth="1"/>
    <col min="9187" max="9187" width="27.28515625" style="2" bestFit="1" customWidth="1"/>
    <col min="9188" max="9188" width="0" style="2" hidden="1" customWidth="1"/>
    <col min="9189" max="9189" width="9.28515625" style="2" customWidth="1"/>
    <col min="9190" max="9190" width="9.7109375" style="2" customWidth="1"/>
    <col min="9191" max="9191" width="9.42578125" style="2" customWidth="1"/>
    <col min="9192" max="9192" width="0" style="2" hidden="1" customWidth="1"/>
    <col min="9193" max="9193" width="9.28515625" style="2" customWidth="1"/>
    <col min="9194" max="9194" width="9.42578125" style="2" customWidth="1"/>
    <col min="9195" max="9195" width="0" style="2" hidden="1" customWidth="1"/>
    <col min="9196" max="9196" width="9.28515625" style="2" customWidth="1"/>
    <col min="9197" max="9197" width="9.42578125" style="2" customWidth="1"/>
    <col min="9198" max="9198" width="0" style="2" hidden="1" customWidth="1"/>
    <col min="9199" max="9199" width="9.28515625" style="2" customWidth="1"/>
    <col min="9200" max="9200" width="9.42578125" style="2" customWidth="1"/>
    <col min="9201" max="9201" width="0" style="2" hidden="1" customWidth="1"/>
    <col min="9202" max="9202" width="9.28515625" style="2" customWidth="1"/>
    <col min="9203" max="9204" width="9.42578125" style="2" customWidth="1"/>
    <col min="9205" max="9205" width="0" style="2" hidden="1" customWidth="1"/>
    <col min="9206" max="9206" width="9.28515625" style="2" customWidth="1"/>
    <col min="9207" max="9207" width="9.42578125" style="2" customWidth="1"/>
    <col min="9208" max="9208" width="8.28515625" style="2" customWidth="1"/>
    <col min="9209" max="9209" width="0" style="2" hidden="1" customWidth="1"/>
    <col min="9210" max="9210" width="8" style="2" customWidth="1"/>
    <col min="9211" max="9211" width="8.28515625" style="2" customWidth="1"/>
    <col min="9212" max="9212" width="0" style="2" hidden="1" customWidth="1"/>
    <col min="9213" max="9213" width="8.5703125" style="2" customWidth="1"/>
    <col min="9214" max="9214" width="8.28515625" style="2" customWidth="1"/>
    <col min="9215" max="9215" width="0" style="2" hidden="1" customWidth="1"/>
    <col min="9216" max="9216" width="8.7109375" style="2" customWidth="1"/>
    <col min="9217" max="9217" width="8.140625" style="2" customWidth="1"/>
    <col min="9218" max="9220" width="0" style="2" hidden="1" customWidth="1"/>
    <col min="9221" max="9221" width="8.7109375" style="2" customWidth="1"/>
    <col min="9222" max="9222" width="9.42578125" style="2" customWidth="1"/>
    <col min="9223" max="9234" width="0" style="2" hidden="1" customWidth="1"/>
    <col min="9235" max="9235" width="22.85546875" style="2" customWidth="1"/>
    <col min="9236" max="9434" width="11.42578125" style="2"/>
    <col min="9435" max="9435" width="4.28515625" style="2" customWidth="1"/>
    <col min="9436" max="9436" width="5.140625" style="2" customWidth="1"/>
    <col min="9437" max="9439" width="0" style="2" hidden="1" customWidth="1"/>
    <col min="9440" max="9440" width="10.7109375" style="2" customWidth="1"/>
    <col min="9441" max="9441" width="22.28515625" style="2" bestFit="1" customWidth="1"/>
    <col min="9442" max="9442" width="0" style="2" hidden="1" customWidth="1"/>
    <col min="9443" max="9443" width="27.28515625" style="2" bestFit="1" customWidth="1"/>
    <col min="9444" max="9444" width="0" style="2" hidden="1" customWidth="1"/>
    <col min="9445" max="9445" width="9.28515625" style="2" customWidth="1"/>
    <col min="9446" max="9446" width="9.7109375" style="2" customWidth="1"/>
    <col min="9447" max="9447" width="9.42578125" style="2" customWidth="1"/>
    <col min="9448" max="9448" width="0" style="2" hidden="1" customWidth="1"/>
    <col min="9449" max="9449" width="9.28515625" style="2" customWidth="1"/>
    <col min="9450" max="9450" width="9.42578125" style="2" customWidth="1"/>
    <col min="9451" max="9451" width="0" style="2" hidden="1" customWidth="1"/>
    <col min="9452" max="9452" width="9.28515625" style="2" customWidth="1"/>
    <col min="9453" max="9453" width="9.42578125" style="2" customWidth="1"/>
    <col min="9454" max="9454" width="0" style="2" hidden="1" customWidth="1"/>
    <col min="9455" max="9455" width="9.28515625" style="2" customWidth="1"/>
    <col min="9456" max="9456" width="9.42578125" style="2" customWidth="1"/>
    <col min="9457" max="9457" width="0" style="2" hidden="1" customWidth="1"/>
    <col min="9458" max="9458" width="9.28515625" style="2" customWidth="1"/>
    <col min="9459" max="9460" width="9.42578125" style="2" customWidth="1"/>
    <col min="9461" max="9461" width="0" style="2" hidden="1" customWidth="1"/>
    <col min="9462" max="9462" width="9.28515625" style="2" customWidth="1"/>
    <col min="9463" max="9463" width="9.42578125" style="2" customWidth="1"/>
    <col min="9464" max="9464" width="8.28515625" style="2" customWidth="1"/>
    <col min="9465" max="9465" width="0" style="2" hidden="1" customWidth="1"/>
    <col min="9466" max="9466" width="8" style="2" customWidth="1"/>
    <col min="9467" max="9467" width="8.28515625" style="2" customWidth="1"/>
    <col min="9468" max="9468" width="0" style="2" hidden="1" customWidth="1"/>
    <col min="9469" max="9469" width="8.5703125" style="2" customWidth="1"/>
    <col min="9470" max="9470" width="8.28515625" style="2" customWidth="1"/>
    <col min="9471" max="9471" width="0" style="2" hidden="1" customWidth="1"/>
    <col min="9472" max="9472" width="8.7109375" style="2" customWidth="1"/>
    <col min="9473" max="9473" width="8.140625" style="2" customWidth="1"/>
    <col min="9474" max="9476" width="0" style="2" hidden="1" customWidth="1"/>
    <col min="9477" max="9477" width="8.7109375" style="2" customWidth="1"/>
    <col min="9478" max="9478" width="9.42578125" style="2" customWidth="1"/>
    <col min="9479" max="9490" width="0" style="2" hidden="1" customWidth="1"/>
    <col min="9491" max="9491" width="22.85546875" style="2" customWidth="1"/>
    <col min="9492" max="9690" width="11.42578125" style="2"/>
    <col min="9691" max="9691" width="4.28515625" style="2" customWidth="1"/>
    <col min="9692" max="9692" width="5.140625" style="2" customWidth="1"/>
    <col min="9693" max="9695" width="0" style="2" hidden="1" customWidth="1"/>
    <col min="9696" max="9696" width="10.7109375" style="2" customWidth="1"/>
    <col min="9697" max="9697" width="22.28515625" style="2" bestFit="1" customWidth="1"/>
    <col min="9698" max="9698" width="0" style="2" hidden="1" customWidth="1"/>
    <col min="9699" max="9699" width="27.28515625" style="2" bestFit="1" customWidth="1"/>
    <col min="9700" max="9700" width="0" style="2" hidden="1" customWidth="1"/>
    <col min="9701" max="9701" width="9.28515625" style="2" customWidth="1"/>
    <col min="9702" max="9702" width="9.7109375" style="2" customWidth="1"/>
    <col min="9703" max="9703" width="9.42578125" style="2" customWidth="1"/>
    <col min="9704" max="9704" width="0" style="2" hidden="1" customWidth="1"/>
    <col min="9705" max="9705" width="9.28515625" style="2" customWidth="1"/>
    <col min="9706" max="9706" width="9.42578125" style="2" customWidth="1"/>
    <col min="9707" max="9707" width="0" style="2" hidden="1" customWidth="1"/>
    <col min="9708" max="9708" width="9.28515625" style="2" customWidth="1"/>
    <col min="9709" max="9709" width="9.42578125" style="2" customWidth="1"/>
    <col min="9710" max="9710" width="0" style="2" hidden="1" customWidth="1"/>
    <col min="9711" max="9711" width="9.28515625" style="2" customWidth="1"/>
    <col min="9712" max="9712" width="9.42578125" style="2" customWidth="1"/>
    <col min="9713" max="9713" width="0" style="2" hidden="1" customWidth="1"/>
    <col min="9714" max="9714" width="9.28515625" style="2" customWidth="1"/>
    <col min="9715" max="9716" width="9.42578125" style="2" customWidth="1"/>
    <col min="9717" max="9717" width="0" style="2" hidden="1" customWidth="1"/>
    <col min="9718" max="9718" width="9.28515625" style="2" customWidth="1"/>
    <col min="9719" max="9719" width="9.42578125" style="2" customWidth="1"/>
    <col min="9720" max="9720" width="8.28515625" style="2" customWidth="1"/>
    <col min="9721" max="9721" width="0" style="2" hidden="1" customWidth="1"/>
    <col min="9722" max="9722" width="8" style="2" customWidth="1"/>
    <col min="9723" max="9723" width="8.28515625" style="2" customWidth="1"/>
    <col min="9724" max="9724" width="0" style="2" hidden="1" customWidth="1"/>
    <col min="9725" max="9725" width="8.5703125" style="2" customWidth="1"/>
    <col min="9726" max="9726" width="8.28515625" style="2" customWidth="1"/>
    <col min="9727" max="9727" width="0" style="2" hidden="1" customWidth="1"/>
    <col min="9728" max="9728" width="8.7109375" style="2" customWidth="1"/>
    <col min="9729" max="9729" width="8.140625" style="2" customWidth="1"/>
    <col min="9730" max="9732" width="0" style="2" hidden="1" customWidth="1"/>
    <col min="9733" max="9733" width="8.7109375" style="2" customWidth="1"/>
    <col min="9734" max="9734" width="9.42578125" style="2" customWidth="1"/>
    <col min="9735" max="9746" width="0" style="2" hidden="1" customWidth="1"/>
    <col min="9747" max="9747" width="22.85546875" style="2" customWidth="1"/>
    <col min="9748" max="9946" width="11.42578125" style="2"/>
    <col min="9947" max="9947" width="4.28515625" style="2" customWidth="1"/>
    <col min="9948" max="9948" width="5.140625" style="2" customWidth="1"/>
    <col min="9949" max="9951" width="0" style="2" hidden="1" customWidth="1"/>
    <col min="9952" max="9952" width="10.7109375" style="2" customWidth="1"/>
    <col min="9953" max="9953" width="22.28515625" style="2" bestFit="1" customWidth="1"/>
    <col min="9954" max="9954" width="0" style="2" hidden="1" customWidth="1"/>
    <col min="9955" max="9955" width="27.28515625" style="2" bestFit="1" customWidth="1"/>
    <col min="9956" max="9956" width="0" style="2" hidden="1" customWidth="1"/>
    <col min="9957" max="9957" width="9.28515625" style="2" customWidth="1"/>
    <col min="9958" max="9958" width="9.7109375" style="2" customWidth="1"/>
    <col min="9959" max="9959" width="9.42578125" style="2" customWidth="1"/>
    <col min="9960" max="9960" width="0" style="2" hidden="1" customWidth="1"/>
    <col min="9961" max="9961" width="9.28515625" style="2" customWidth="1"/>
    <col min="9962" max="9962" width="9.42578125" style="2" customWidth="1"/>
    <col min="9963" max="9963" width="0" style="2" hidden="1" customWidth="1"/>
    <col min="9964" max="9964" width="9.28515625" style="2" customWidth="1"/>
    <col min="9965" max="9965" width="9.42578125" style="2" customWidth="1"/>
    <col min="9966" max="9966" width="0" style="2" hidden="1" customWidth="1"/>
    <col min="9967" max="9967" width="9.28515625" style="2" customWidth="1"/>
    <col min="9968" max="9968" width="9.42578125" style="2" customWidth="1"/>
    <col min="9969" max="9969" width="0" style="2" hidden="1" customWidth="1"/>
    <col min="9970" max="9970" width="9.28515625" style="2" customWidth="1"/>
    <col min="9971" max="9972" width="9.42578125" style="2" customWidth="1"/>
    <col min="9973" max="9973" width="0" style="2" hidden="1" customWidth="1"/>
    <col min="9974" max="9974" width="9.28515625" style="2" customWidth="1"/>
    <col min="9975" max="9975" width="9.42578125" style="2" customWidth="1"/>
    <col min="9976" max="9976" width="8.28515625" style="2" customWidth="1"/>
    <col min="9977" max="9977" width="0" style="2" hidden="1" customWidth="1"/>
    <col min="9978" max="9978" width="8" style="2" customWidth="1"/>
    <col min="9979" max="9979" width="8.28515625" style="2" customWidth="1"/>
    <col min="9980" max="9980" width="0" style="2" hidden="1" customWidth="1"/>
    <col min="9981" max="9981" width="8.5703125" style="2" customWidth="1"/>
    <col min="9982" max="9982" width="8.28515625" style="2" customWidth="1"/>
    <col min="9983" max="9983" width="0" style="2" hidden="1" customWidth="1"/>
    <col min="9984" max="9984" width="8.7109375" style="2" customWidth="1"/>
    <col min="9985" max="9985" width="8.140625" style="2" customWidth="1"/>
    <col min="9986" max="9988" width="0" style="2" hidden="1" customWidth="1"/>
    <col min="9989" max="9989" width="8.7109375" style="2" customWidth="1"/>
    <col min="9990" max="9990" width="9.42578125" style="2" customWidth="1"/>
    <col min="9991" max="10002" width="0" style="2" hidden="1" customWidth="1"/>
    <col min="10003" max="10003" width="22.85546875" style="2" customWidth="1"/>
    <col min="10004" max="10202" width="11.42578125" style="2"/>
    <col min="10203" max="10203" width="4.28515625" style="2" customWidth="1"/>
    <col min="10204" max="10204" width="5.140625" style="2" customWidth="1"/>
    <col min="10205" max="10207" width="0" style="2" hidden="1" customWidth="1"/>
    <col min="10208" max="10208" width="10.7109375" style="2" customWidth="1"/>
    <col min="10209" max="10209" width="22.28515625" style="2" bestFit="1" customWidth="1"/>
    <col min="10210" max="10210" width="0" style="2" hidden="1" customWidth="1"/>
    <col min="10211" max="10211" width="27.28515625" style="2" bestFit="1" customWidth="1"/>
    <col min="10212" max="10212" width="0" style="2" hidden="1" customWidth="1"/>
    <col min="10213" max="10213" width="9.28515625" style="2" customWidth="1"/>
    <col min="10214" max="10214" width="9.7109375" style="2" customWidth="1"/>
    <col min="10215" max="10215" width="9.42578125" style="2" customWidth="1"/>
    <col min="10216" max="10216" width="0" style="2" hidden="1" customWidth="1"/>
    <col min="10217" max="10217" width="9.28515625" style="2" customWidth="1"/>
    <col min="10218" max="10218" width="9.42578125" style="2" customWidth="1"/>
    <col min="10219" max="10219" width="0" style="2" hidden="1" customWidth="1"/>
    <col min="10220" max="10220" width="9.28515625" style="2" customWidth="1"/>
    <col min="10221" max="10221" width="9.42578125" style="2" customWidth="1"/>
    <col min="10222" max="10222" width="0" style="2" hidden="1" customWidth="1"/>
    <col min="10223" max="10223" width="9.28515625" style="2" customWidth="1"/>
    <col min="10224" max="10224" width="9.42578125" style="2" customWidth="1"/>
    <col min="10225" max="10225" width="0" style="2" hidden="1" customWidth="1"/>
    <col min="10226" max="10226" width="9.28515625" style="2" customWidth="1"/>
    <col min="10227" max="10228" width="9.42578125" style="2" customWidth="1"/>
    <col min="10229" max="10229" width="0" style="2" hidden="1" customWidth="1"/>
    <col min="10230" max="10230" width="9.28515625" style="2" customWidth="1"/>
    <col min="10231" max="10231" width="9.42578125" style="2" customWidth="1"/>
    <col min="10232" max="10232" width="8.28515625" style="2" customWidth="1"/>
    <col min="10233" max="10233" width="0" style="2" hidden="1" customWidth="1"/>
    <col min="10234" max="10234" width="8" style="2" customWidth="1"/>
    <col min="10235" max="10235" width="8.28515625" style="2" customWidth="1"/>
    <col min="10236" max="10236" width="0" style="2" hidden="1" customWidth="1"/>
    <col min="10237" max="10237" width="8.5703125" style="2" customWidth="1"/>
    <col min="10238" max="10238" width="8.28515625" style="2" customWidth="1"/>
    <col min="10239" max="10239" width="0" style="2" hidden="1" customWidth="1"/>
    <col min="10240" max="10240" width="8.7109375" style="2" customWidth="1"/>
    <col min="10241" max="10241" width="8.140625" style="2" customWidth="1"/>
    <col min="10242" max="10244" width="0" style="2" hidden="1" customWidth="1"/>
    <col min="10245" max="10245" width="8.7109375" style="2" customWidth="1"/>
    <col min="10246" max="10246" width="9.42578125" style="2" customWidth="1"/>
    <col min="10247" max="10258" width="0" style="2" hidden="1" customWidth="1"/>
    <col min="10259" max="10259" width="22.85546875" style="2" customWidth="1"/>
    <col min="10260" max="10458" width="11.42578125" style="2"/>
    <col min="10459" max="10459" width="4.28515625" style="2" customWidth="1"/>
    <col min="10460" max="10460" width="5.140625" style="2" customWidth="1"/>
    <col min="10461" max="10463" width="0" style="2" hidden="1" customWidth="1"/>
    <col min="10464" max="10464" width="10.7109375" style="2" customWidth="1"/>
    <col min="10465" max="10465" width="22.28515625" style="2" bestFit="1" customWidth="1"/>
    <col min="10466" max="10466" width="0" style="2" hidden="1" customWidth="1"/>
    <col min="10467" max="10467" width="27.28515625" style="2" bestFit="1" customWidth="1"/>
    <col min="10468" max="10468" width="0" style="2" hidden="1" customWidth="1"/>
    <col min="10469" max="10469" width="9.28515625" style="2" customWidth="1"/>
    <col min="10470" max="10470" width="9.7109375" style="2" customWidth="1"/>
    <col min="10471" max="10471" width="9.42578125" style="2" customWidth="1"/>
    <col min="10472" max="10472" width="0" style="2" hidden="1" customWidth="1"/>
    <col min="10473" max="10473" width="9.28515625" style="2" customWidth="1"/>
    <col min="10474" max="10474" width="9.42578125" style="2" customWidth="1"/>
    <col min="10475" max="10475" width="0" style="2" hidden="1" customWidth="1"/>
    <col min="10476" max="10476" width="9.28515625" style="2" customWidth="1"/>
    <col min="10477" max="10477" width="9.42578125" style="2" customWidth="1"/>
    <col min="10478" max="10478" width="0" style="2" hidden="1" customWidth="1"/>
    <col min="10479" max="10479" width="9.28515625" style="2" customWidth="1"/>
    <col min="10480" max="10480" width="9.42578125" style="2" customWidth="1"/>
    <col min="10481" max="10481" width="0" style="2" hidden="1" customWidth="1"/>
    <col min="10482" max="10482" width="9.28515625" style="2" customWidth="1"/>
    <col min="10483" max="10484" width="9.42578125" style="2" customWidth="1"/>
    <col min="10485" max="10485" width="0" style="2" hidden="1" customWidth="1"/>
    <col min="10486" max="10486" width="9.28515625" style="2" customWidth="1"/>
    <col min="10487" max="10487" width="9.42578125" style="2" customWidth="1"/>
    <col min="10488" max="10488" width="8.28515625" style="2" customWidth="1"/>
    <col min="10489" max="10489" width="0" style="2" hidden="1" customWidth="1"/>
    <col min="10490" max="10490" width="8" style="2" customWidth="1"/>
    <col min="10491" max="10491" width="8.28515625" style="2" customWidth="1"/>
    <col min="10492" max="10492" width="0" style="2" hidden="1" customWidth="1"/>
    <col min="10493" max="10493" width="8.5703125" style="2" customWidth="1"/>
    <col min="10494" max="10494" width="8.28515625" style="2" customWidth="1"/>
    <col min="10495" max="10495" width="0" style="2" hidden="1" customWidth="1"/>
    <col min="10496" max="10496" width="8.7109375" style="2" customWidth="1"/>
    <col min="10497" max="10497" width="8.140625" style="2" customWidth="1"/>
    <col min="10498" max="10500" width="0" style="2" hidden="1" customWidth="1"/>
    <col min="10501" max="10501" width="8.7109375" style="2" customWidth="1"/>
    <col min="10502" max="10502" width="9.42578125" style="2" customWidth="1"/>
    <col min="10503" max="10514" width="0" style="2" hidden="1" customWidth="1"/>
    <col min="10515" max="10515" width="22.85546875" style="2" customWidth="1"/>
    <col min="10516" max="10714" width="11.42578125" style="2"/>
    <col min="10715" max="10715" width="4.28515625" style="2" customWidth="1"/>
    <col min="10716" max="10716" width="5.140625" style="2" customWidth="1"/>
    <col min="10717" max="10719" width="0" style="2" hidden="1" customWidth="1"/>
    <col min="10720" max="10720" width="10.7109375" style="2" customWidth="1"/>
    <col min="10721" max="10721" width="22.28515625" style="2" bestFit="1" customWidth="1"/>
    <col min="10722" max="10722" width="0" style="2" hidden="1" customWidth="1"/>
    <col min="10723" max="10723" width="27.28515625" style="2" bestFit="1" customWidth="1"/>
    <col min="10724" max="10724" width="0" style="2" hidden="1" customWidth="1"/>
    <col min="10725" max="10725" width="9.28515625" style="2" customWidth="1"/>
    <col min="10726" max="10726" width="9.7109375" style="2" customWidth="1"/>
    <col min="10727" max="10727" width="9.42578125" style="2" customWidth="1"/>
    <col min="10728" max="10728" width="0" style="2" hidden="1" customWidth="1"/>
    <col min="10729" max="10729" width="9.28515625" style="2" customWidth="1"/>
    <col min="10730" max="10730" width="9.42578125" style="2" customWidth="1"/>
    <col min="10731" max="10731" width="0" style="2" hidden="1" customWidth="1"/>
    <col min="10732" max="10732" width="9.28515625" style="2" customWidth="1"/>
    <col min="10733" max="10733" width="9.42578125" style="2" customWidth="1"/>
    <col min="10734" max="10734" width="0" style="2" hidden="1" customWidth="1"/>
    <col min="10735" max="10735" width="9.28515625" style="2" customWidth="1"/>
    <col min="10736" max="10736" width="9.42578125" style="2" customWidth="1"/>
    <col min="10737" max="10737" width="0" style="2" hidden="1" customWidth="1"/>
    <col min="10738" max="10738" width="9.28515625" style="2" customWidth="1"/>
    <col min="10739" max="10740" width="9.42578125" style="2" customWidth="1"/>
    <col min="10741" max="10741" width="0" style="2" hidden="1" customWidth="1"/>
    <col min="10742" max="10742" width="9.28515625" style="2" customWidth="1"/>
    <col min="10743" max="10743" width="9.42578125" style="2" customWidth="1"/>
    <col min="10744" max="10744" width="8.28515625" style="2" customWidth="1"/>
    <col min="10745" max="10745" width="0" style="2" hidden="1" customWidth="1"/>
    <col min="10746" max="10746" width="8" style="2" customWidth="1"/>
    <col min="10747" max="10747" width="8.28515625" style="2" customWidth="1"/>
    <col min="10748" max="10748" width="0" style="2" hidden="1" customWidth="1"/>
    <col min="10749" max="10749" width="8.5703125" style="2" customWidth="1"/>
    <col min="10750" max="10750" width="8.28515625" style="2" customWidth="1"/>
    <col min="10751" max="10751" width="0" style="2" hidden="1" customWidth="1"/>
    <col min="10752" max="10752" width="8.7109375" style="2" customWidth="1"/>
    <col min="10753" max="10753" width="8.140625" style="2" customWidth="1"/>
    <col min="10754" max="10756" width="0" style="2" hidden="1" customWidth="1"/>
    <col min="10757" max="10757" width="8.7109375" style="2" customWidth="1"/>
    <col min="10758" max="10758" width="9.42578125" style="2" customWidth="1"/>
    <col min="10759" max="10770" width="0" style="2" hidden="1" customWidth="1"/>
    <col min="10771" max="10771" width="22.85546875" style="2" customWidth="1"/>
    <col min="10772" max="10970" width="11.42578125" style="2"/>
    <col min="10971" max="10971" width="4.28515625" style="2" customWidth="1"/>
    <col min="10972" max="10972" width="5.140625" style="2" customWidth="1"/>
    <col min="10973" max="10975" width="0" style="2" hidden="1" customWidth="1"/>
    <col min="10976" max="10976" width="10.7109375" style="2" customWidth="1"/>
    <col min="10977" max="10977" width="22.28515625" style="2" bestFit="1" customWidth="1"/>
    <col min="10978" max="10978" width="0" style="2" hidden="1" customWidth="1"/>
    <col min="10979" max="10979" width="27.28515625" style="2" bestFit="1" customWidth="1"/>
    <col min="10980" max="10980" width="0" style="2" hidden="1" customWidth="1"/>
    <col min="10981" max="10981" width="9.28515625" style="2" customWidth="1"/>
    <col min="10982" max="10982" width="9.7109375" style="2" customWidth="1"/>
    <col min="10983" max="10983" width="9.42578125" style="2" customWidth="1"/>
    <col min="10984" max="10984" width="0" style="2" hidden="1" customWidth="1"/>
    <col min="10985" max="10985" width="9.28515625" style="2" customWidth="1"/>
    <col min="10986" max="10986" width="9.42578125" style="2" customWidth="1"/>
    <col min="10987" max="10987" width="0" style="2" hidden="1" customWidth="1"/>
    <col min="10988" max="10988" width="9.28515625" style="2" customWidth="1"/>
    <col min="10989" max="10989" width="9.42578125" style="2" customWidth="1"/>
    <col min="10990" max="10990" width="0" style="2" hidden="1" customWidth="1"/>
    <col min="10991" max="10991" width="9.28515625" style="2" customWidth="1"/>
    <col min="10992" max="10992" width="9.42578125" style="2" customWidth="1"/>
    <col min="10993" max="10993" width="0" style="2" hidden="1" customWidth="1"/>
    <col min="10994" max="10994" width="9.28515625" style="2" customWidth="1"/>
    <col min="10995" max="10996" width="9.42578125" style="2" customWidth="1"/>
    <col min="10997" max="10997" width="0" style="2" hidden="1" customWidth="1"/>
    <col min="10998" max="10998" width="9.28515625" style="2" customWidth="1"/>
    <col min="10999" max="10999" width="9.42578125" style="2" customWidth="1"/>
    <col min="11000" max="11000" width="8.28515625" style="2" customWidth="1"/>
    <col min="11001" max="11001" width="0" style="2" hidden="1" customWidth="1"/>
    <col min="11002" max="11002" width="8" style="2" customWidth="1"/>
    <col min="11003" max="11003" width="8.28515625" style="2" customWidth="1"/>
    <col min="11004" max="11004" width="0" style="2" hidden="1" customWidth="1"/>
    <col min="11005" max="11005" width="8.5703125" style="2" customWidth="1"/>
    <col min="11006" max="11006" width="8.28515625" style="2" customWidth="1"/>
    <col min="11007" max="11007" width="0" style="2" hidden="1" customWidth="1"/>
    <col min="11008" max="11008" width="8.7109375" style="2" customWidth="1"/>
    <col min="11009" max="11009" width="8.140625" style="2" customWidth="1"/>
    <col min="11010" max="11012" width="0" style="2" hidden="1" customWidth="1"/>
    <col min="11013" max="11013" width="8.7109375" style="2" customWidth="1"/>
    <col min="11014" max="11014" width="9.42578125" style="2" customWidth="1"/>
    <col min="11015" max="11026" width="0" style="2" hidden="1" customWidth="1"/>
    <col min="11027" max="11027" width="22.85546875" style="2" customWidth="1"/>
    <col min="11028" max="11226" width="11.42578125" style="2"/>
    <col min="11227" max="11227" width="4.28515625" style="2" customWidth="1"/>
    <col min="11228" max="11228" width="5.140625" style="2" customWidth="1"/>
    <col min="11229" max="11231" width="0" style="2" hidden="1" customWidth="1"/>
    <col min="11232" max="11232" width="10.7109375" style="2" customWidth="1"/>
    <col min="11233" max="11233" width="22.28515625" style="2" bestFit="1" customWidth="1"/>
    <col min="11234" max="11234" width="0" style="2" hidden="1" customWidth="1"/>
    <col min="11235" max="11235" width="27.28515625" style="2" bestFit="1" customWidth="1"/>
    <col min="11236" max="11236" width="0" style="2" hidden="1" customWidth="1"/>
    <col min="11237" max="11237" width="9.28515625" style="2" customWidth="1"/>
    <col min="11238" max="11238" width="9.7109375" style="2" customWidth="1"/>
    <col min="11239" max="11239" width="9.42578125" style="2" customWidth="1"/>
    <col min="11240" max="11240" width="0" style="2" hidden="1" customWidth="1"/>
    <col min="11241" max="11241" width="9.28515625" style="2" customWidth="1"/>
    <col min="11242" max="11242" width="9.42578125" style="2" customWidth="1"/>
    <col min="11243" max="11243" width="0" style="2" hidden="1" customWidth="1"/>
    <col min="11244" max="11244" width="9.28515625" style="2" customWidth="1"/>
    <col min="11245" max="11245" width="9.42578125" style="2" customWidth="1"/>
    <col min="11246" max="11246" width="0" style="2" hidden="1" customWidth="1"/>
    <col min="11247" max="11247" width="9.28515625" style="2" customWidth="1"/>
    <col min="11248" max="11248" width="9.42578125" style="2" customWidth="1"/>
    <col min="11249" max="11249" width="0" style="2" hidden="1" customWidth="1"/>
    <col min="11250" max="11250" width="9.28515625" style="2" customWidth="1"/>
    <col min="11251" max="11252" width="9.42578125" style="2" customWidth="1"/>
    <col min="11253" max="11253" width="0" style="2" hidden="1" customWidth="1"/>
    <col min="11254" max="11254" width="9.28515625" style="2" customWidth="1"/>
    <col min="11255" max="11255" width="9.42578125" style="2" customWidth="1"/>
    <col min="11256" max="11256" width="8.28515625" style="2" customWidth="1"/>
    <col min="11257" max="11257" width="0" style="2" hidden="1" customWidth="1"/>
    <col min="11258" max="11258" width="8" style="2" customWidth="1"/>
    <col min="11259" max="11259" width="8.28515625" style="2" customWidth="1"/>
    <col min="11260" max="11260" width="0" style="2" hidden="1" customWidth="1"/>
    <col min="11261" max="11261" width="8.5703125" style="2" customWidth="1"/>
    <col min="11262" max="11262" width="8.28515625" style="2" customWidth="1"/>
    <col min="11263" max="11263" width="0" style="2" hidden="1" customWidth="1"/>
    <col min="11264" max="11264" width="8.7109375" style="2" customWidth="1"/>
    <col min="11265" max="11265" width="8.140625" style="2" customWidth="1"/>
    <col min="11266" max="11268" width="0" style="2" hidden="1" customWidth="1"/>
    <col min="11269" max="11269" width="8.7109375" style="2" customWidth="1"/>
    <col min="11270" max="11270" width="9.42578125" style="2" customWidth="1"/>
    <col min="11271" max="11282" width="0" style="2" hidden="1" customWidth="1"/>
    <col min="11283" max="11283" width="22.85546875" style="2" customWidth="1"/>
    <col min="11284" max="11482" width="11.42578125" style="2"/>
    <col min="11483" max="11483" width="4.28515625" style="2" customWidth="1"/>
    <col min="11484" max="11484" width="5.140625" style="2" customWidth="1"/>
    <col min="11485" max="11487" width="0" style="2" hidden="1" customWidth="1"/>
    <col min="11488" max="11488" width="10.7109375" style="2" customWidth="1"/>
    <col min="11489" max="11489" width="22.28515625" style="2" bestFit="1" customWidth="1"/>
    <col min="11490" max="11490" width="0" style="2" hidden="1" customWidth="1"/>
    <col min="11491" max="11491" width="27.28515625" style="2" bestFit="1" customWidth="1"/>
    <col min="11492" max="11492" width="0" style="2" hidden="1" customWidth="1"/>
    <col min="11493" max="11493" width="9.28515625" style="2" customWidth="1"/>
    <col min="11494" max="11494" width="9.7109375" style="2" customWidth="1"/>
    <col min="11495" max="11495" width="9.42578125" style="2" customWidth="1"/>
    <col min="11496" max="11496" width="0" style="2" hidden="1" customWidth="1"/>
    <col min="11497" max="11497" width="9.28515625" style="2" customWidth="1"/>
    <col min="11498" max="11498" width="9.42578125" style="2" customWidth="1"/>
    <col min="11499" max="11499" width="0" style="2" hidden="1" customWidth="1"/>
    <col min="11500" max="11500" width="9.28515625" style="2" customWidth="1"/>
    <col min="11501" max="11501" width="9.42578125" style="2" customWidth="1"/>
    <col min="11502" max="11502" width="0" style="2" hidden="1" customWidth="1"/>
    <col min="11503" max="11503" width="9.28515625" style="2" customWidth="1"/>
    <col min="11504" max="11504" width="9.42578125" style="2" customWidth="1"/>
    <col min="11505" max="11505" width="0" style="2" hidden="1" customWidth="1"/>
    <col min="11506" max="11506" width="9.28515625" style="2" customWidth="1"/>
    <col min="11507" max="11508" width="9.42578125" style="2" customWidth="1"/>
    <col min="11509" max="11509" width="0" style="2" hidden="1" customWidth="1"/>
    <col min="11510" max="11510" width="9.28515625" style="2" customWidth="1"/>
    <col min="11511" max="11511" width="9.42578125" style="2" customWidth="1"/>
    <col min="11512" max="11512" width="8.28515625" style="2" customWidth="1"/>
    <col min="11513" max="11513" width="0" style="2" hidden="1" customWidth="1"/>
    <col min="11514" max="11514" width="8" style="2" customWidth="1"/>
    <col min="11515" max="11515" width="8.28515625" style="2" customWidth="1"/>
    <col min="11516" max="11516" width="0" style="2" hidden="1" customWidth="1"/>
    <col min="11517" max="11517" width="8.5703125" style="2" customWidth="1"/>
    <col min="11518" max="11518" width="8.28515625" style="2" customWidth="1"/>
    <col min="11519" max="11519" width="0" style="2" hidden="1" customWidth="1"/>
    <col min="11520" max="11520" width="8.7109375" style="2" customWidth="1"/>
    <col min="11521" max="11521" width="8.140625" style="2" customWidth="1"/>
    <col min="11522" max="11524" width="0" style="2" hidden="1" customWidth="1"/>
    <col min="11525" max="11525" width="8.7109375" style="2" customWidth="1"/>
    <col min="11526" max="11526" width="9.42578125" style="2" customWidth="1"/>
    <col min="11527" max="11538" width="0" style="2" hidden="1" customWidth="1"/>
    <col min="11539" max="11539" width="22.85546875" style="2" customWidth="1"/>
    <col min="11540" max="11738" width="11.42578125" style="2"/>
    <col min="11739" max="11739" width="4.28515625" style="2" customWidth="1"/>
    <col min="11740" max="11740" width="5.140625" style="2" customWidth="1"/>
    <col min="11741" max="11743" width="0" style="2" hidden="1" customWidth="1"/>
    <col min="11744" max="11744" width="10.7109375" style="2" customWidth="1"/>
    <col min="11745" max="11745" width="22.28515625" style="2" bestFit="1" customWidth="1"/>
    <col min="11746" max="11746" width="0" style="2" hidden="1" customWidth="1"/>
    <col min="11747" max="11747" width="27.28515625" style="2" bestFit="1" customWidth="1"/>
    <col min="11748" max="11748" width="0" style="2" hidden="1" customWidth="1"/>
    <col min="11749" max="11749" width="9.28515625" style="2" customWidth="1"/>
    <col min="11750" max="11750" width="9.7109375" style="2" customWidth="1"/>
    <col min="11751" max="11751" width="9.42578125" style="2" customWidth="1"/>
    <col min="11752" max="11752" width="0" style="2" hidden="1" customWidth="1"/>
    <col min="11753" max="11753" width="9.28515625" style="2" customWidth="1"/>
    <col min="11754" max="11754" width="9.42578125" style="2" customWidth="1"/>
    <col min="11755" max="11755" width="0" style="2" hidden="1" customWidth="1"/>
    <col min="11756" max="11756" width="9.28515625" style="2" customWidth="1"/>
    <col min="11757" max="11757" width="9.42578125" style="2" customWidth="1"/>
    <col min="11758" max="11758" width="0" style="2" hidden="1" customWidth="1"/>
    <col min="11759" max="11759" width="9.28515625" style="2" customWidth="1"/>
    <col min="11760" max="11760" width="9.42578125" style="2" customWidth="1"/>
    <col min="11761" max="11761" width="0" style="2" hidden="1" customWidth="1"/>
    <col min="11762" max="11762" width="9.28515625" style="2" customWidth="1"/>
    <col min="11763" max="11764" width="9.42578125" style="2" customWidth="1"/>
    <col min="11765" max="11765" width="0" style="2" hidden="1" customWidth="1"/>
    <col min="11766" max="11766" width="9.28515625" style="2" customWidth="1"/>
    <col min="11767" max="11767" width="9.42578125" style="2" customWidth="1"/>
    <col min="11768" max="11768" width="8.28515625" style="2" customWidth="1"/>
    <col min="11769" max="11769" width="0" style="2" hidden="1" customWidth="1"/>
    <col min="11770" max="11770" width="8" style="2" customWidth="1"/>
    <col min="11771" max="11771" width="8.28515625" style="2" customWidth="1"/>
    <col min="11772" max="11772" width="0" style="2" hidden="1" customWidth="1"/>
    <col min="11773" max="11773" width="8.5703125" style="2" customWidth="1"/>
    <col min="11774" max="11774" width="8.28515625" style="2" customWidth="1"/>
    <col min="11775" max="11775" width="0" style="2" hidden="1" customWidth="1"/>
    <col min="11776" max="11776" width="8.7109375" style="2" customWidth="1"/>
    <col min="11777" max="11777" width="8.140625" style="2" customWidth="1"/>
    <col min="11778" max="11780" width="0" style="2" hidden="1" customWidth="1"/>
    <col min="11781" max="11781" width="8.7109375" style="2" customWidth="1"/>
    <col min="11782" max="11782" width="9.42578125" style="2" customWidth="1"/>
    <col min="11783" max="11794" width="0" style="2" hidden="1" customWidth="1"/>
    <col min="11795" max="11795" width="22.85546875" style="2" customWidth="1"/>
    <col min="11796" max="11994" width="11.42578125" style="2"/>
    <col min="11995" max="11995" width="4.28515625" style="2" customWidth="1"/>
    <col min="11996" max="11996" width="5.140625" style="2" customWidth="1"/>
    <col min="11997" max="11999" width="0" style="2" hidden="1" customWidth="1"/>
    <col min="12000" max="12000" width="10.7109375" style="2" customWidth="1"/>
    <col min="12001" max="12001" width="22.28515625" style="2" bestFit="1" customWidth="1"/>
    <col min="12002" max="12002" width="0" style="2" hidden="1" customWidth="1"/>
    <col min="12003" max="12003" width="27.28515625" style="2" bestFit="1" customWidth="1"/>
    <col min="12004" max="12004" width="0" style="2" hidden="1" customWidth="1"/>
    <col min="12005" max="12005" width="9.28515625" style="2" customWidth="1"/>
    <col min="12006" max="12006" width="9.7109375" style="2" customWidth="1"/>
    <col min="12007" max="12007" width="9.42578125" style="2" customWidth="1"/>
    <col min="12008" max="12008" width="0" style="2" hidden="1" customWidth="1"/>
    <col min="12009" max="12009" width="9.28515625" style="2" customWidth="1"/>
    <col min="12010" max="12010" width="9.42578125" style="2" customWidth="1"/>
    <col min="12011" max="12011" width="0" style="2" hidden="1" customWidth="1"/>
    <col min="12012" max="12012" width="9.28515625" style="2" customWidth="1"/>
    <col min="12013" max="12013" width="9.42578125" style="2" customWidth="1"/>
    <col min="12014" max="12014" width="0" style="2" hidden="1" customWidth="1"/>
    <col min="12015" max="12015" width="9.28515625" style="2" customWidth="1"/>
    <col min="12016" max="12016" width="9.42578125" style="2" customWidth="1"/>
    <col min="12017" max="12017" width="0" style="2" hidden="1" customWidth="1"/>
    <col min="12018" max="12018" width="9.28515625" style="2" customWidth="1"/>
    <col min="12019" max="12020" width="9.42578125" style="2" customWidth="1"/>
    <col min="12021" max="12021" width="0" style="2" hidden="1" customWidth="1"/>
    <col min="12022" max="12022" width="9.28515625" style="2" customWidth="1"/>
    <col min="12023" max="12023" width="9.42578125" style="2" customWidth="1"/>
    <col min="12024" max="12024" width="8.28515625" style="2" customWidth="1"/>
    <col min="12025" max="12025" width="0" style="2" hidden="1" customWidth="1"/>
    <col min="12026" max="12026" width="8" style="2" customWidth="1"/>
    <col min="12027" max="12027" width="8.28515625" style="2" customWidth="1"/>
    <col min="12028" max="12028" width="0" style="2" hidden="1" customWidth="1"/>
    <col min="12029" max="12029" width="8.5703125" style="2" customWidth="1"/>
    <col min="12030" max="12030" width="8.28515625" style="2" customWidth="1"/>
    <col min="12031" max="12031" width="0" style="2" hidden="1" customWidth="1"/>
    <col min="12032" max="12032" width="8.7109375" style="2" customWidth="1"/>
    <col min="12033" max="12033" width="8.140625" style="2" customWidth="1"/>
    <col min="12034" max="12036" width="0" style="2" hidden="1" customWidth="1"/>
    <col min="12037" max="12037" width="8.7109375" style="2" customWidth="1"/>
    <col min="12038" max="12038" width="9.42578125" style="2" customWidth="1"/>
    <col min="12039" max="12050" width="0" style="2" hidden="1" customWidth="1"/>
    <col min="12051" max="12051" width="22.85546875" style="2" customWidth="1"/>
    <col min="12052" max="12250" width="11.42578125" style="2"/>
    <col min="12251" max="12251" width="4.28515625" style="2" customWidth="1"/>
    <col min="12252" max="12252" width="5.140625" style="2" customWidth="1"/>
    <col min="12253" max="12255" width="0" style="2" hidden="1" customWidth="1"/>
    <col min="12256" max="12256" width="10.7109375" style="2" customWidth="1"/>
    <col min="12257" max="12257" width="22.28515625" style="2" bestFit="1" customWidth="1"/>
    <col min="12258" max="12258" width="0" style="2" hidden="1" customWidth="1"/>
    <col min="12259" max="12259" width="27.28515625" style="2" bestFit="1" customWidth="1"/>
    <col min="12260" max="12260" width="0" style="2" hidden="1" customWidth="1"/>
    <col min="12261" max="12261" width="9.28515625" style="2" customWidth="1"/>
    <col min="12262" max="12262" width="9.7109375" style="2" customWidth="1"/>
    <col min="12263" max="12263" width="9.42578125" style="2" customWidth="1"/>
    <col min="12264" max="12264" width="0" style="2" hidden="1" customWidth="1"/>
    <col min="12265" max="12265" width="9.28515625" style="2" customWidth="1"/>
    <col min="12266" max="12266" width="9.42578125" style="2" customWidth="1"/>
    <col min="12267" max="12267" width="0" style="2" hidden="1" customWidth="1"/>
    <col min="12268" max="12268" width="9.28515625" style="2" customWidth="1"/>
    <col min="12269" max="12269" width="9.42578125" style="2" customWidth="1"/>
    <col min="12270" max="12270" width="0" style="2" hidden="1" customWidth="1"/>
    <col min="12271" max="12271" width="9.28515625" style="2" customWidth="1"/>
    <col min="12272" max="12272" width="9.42578125" style="2" customWidth="1"/>
    <col min="12273" max="12273" width="0" style="2" hidden="1" customWidth="1"/>
    <col min="12274" max="12274" width="9.28515625" style="2" customWidth="1"/>
    <col min="12275" max="12276" width="9.42578125" style="2" customWidth="1"/>
    <col min="12277" max="12277" width="0" style="2" hidden="1" customWidth="1"/>
    <col min="12278" max="12278" width="9.28515625" style="2" customWidth="1"/>
    <col min="12279" max="12279" width="9.42578125" style="2" customWidth="1"/>
    <col min="12280" max="12280" width="8.28515625" style="2" customWidth="1"/>
    <col min="12281" max="12281" width="0" style="2" hidden="1" customWidth="1"/>
    <col min="12282" max="12282" width="8" style="2" customWidth="1"/>
    <col min="12283" max="12283" width="8.28515625" style="2" customWidth="1"/>
    <col min="12284" max="12284" width="0" style="2" hidden="1" customWidth="1"/>
    <col min="12285" max="12285" width="8.5703125" style="2" customWidth="1"/>
    <col min="12286" max="12286" width="8.28515625" style="2" customWidth="1"/>
    <col min="12287" max="12287" width="0" style="2" hidden="1" customWidth="1"/>
    <col min="12288" max="12288" width="8.7109375" style="2" customWidth="1"/>
    <col min="12289" max="12289" width="8.140625" style="2" customWidth="1"/>
    <col min="12290" max="12292" width="0" style="2" hidden="1" customWidth="1"/>
    <col min="12293" max="12293" width="8.7109375" style="2" customWidth="1"/>
    <col min="12294" max="12294" width="9.42578125" style="2" customWidth="1"/>
    <col min="12295" max="12306" width="0" style="2" hidden="1" customWidth="1"/>
    <col min="12307" max="12307" width="22.85546875" style="2" customWidth="1"/>
    <col min="12308" max="12506" width="11.42578125" style="2"/>
    <col min="12507" max="12507" width="4.28515625" style="2" customWidth="1"/>
    <col min="12508" max="12508" width="5.140625" style="2" customWidth="1"/>
    <col min="12509" max="12511" width="0" style="2" hidden="1" customWidth="1"/>
    <col min="12512" max="12512" width="10.7109375" style="2" customWidth="1"/>
    <col min="12513" max="12513" width="22.28515625" style="2" bestFit="1" customWidth="1"/>
    <col min="12514" max="12514" width="0" style="2" hidden="1" customWidth="1"/>
    <col min="12515" max="12515" width="27.28515625" style="2" bestFit="1" customWidth="1"/>
    <col min="12516" max="12516" width="0" style="2" hidden="1" customWidth="1"/>
    <col min="12517" max="12517" width="9.28515625" style="2" customWidth="1"/>
    <col min="12518" max="12518" width="9.7109375" style="2" customWidth="1"/>
    <col min="12519" max="12519" width="9.42578125" style="2" customWidth="1"/>
    <col min="12520" max="12520" width="0" style="2" hidden="1" customWidth="1"/>
    <col min="12521" max="12521" width="9.28515625" style="2" customWidth="1"/>
    <col min="12522" max="12522" width="9.42578125" style="2" customWidth="1"/>
    <col min="12523" max="12523" width="0" style="2" hidden="1" customWidth="1"/>
    <col min="12524" max="12524" width="9.28515625" style="2" customWidth="1"/>
    <col min="12525" max="12525" width="9.42578125" style="2" customWidth="1"/>
    <col min="12526" max="12526" width="0" style="2" hidden="1" customWidth="1"/>
    <col min="12527" max="12527" width="9.28515625" style="2" customWidth="1"/>
    <col min="12528" max="12528" width="9.42578125" style="2" customWidth="1"/>
    <col min="12529" max="12529" width="0" style="2" hidden="1" customWidth="1"/>
    <col min="12530" max="12530" width="9.28515625" style="2" customWidth="1"/>
    <col min="12531" max="12532" width="9.42578125" style="2" customWidth="1"/>
    <col min="12533" max="12533" width="0" style="2" hidden="1" customWidth="1"/>
    <col min="12534" max="12534" width="9.28515625" style="2" customWidth="1"/>
    <col min="12535" max="12535" width="9.42578125" style="2" customWidth="1"/>
    <col min="12536" max="12536" width="8.28515625" style="2" customWidth="1"/>
    <col min="12537" max="12537" width="0" style="2" hidden="1" customWidth="1"/>
    <col min="12538" max="12538" width="8" style="2" customWidth="1"/>
    <col min="12539" max="12539" width="8.28515625" style="2" customWidth="1"/>
    <col min="12540" max="12540" width="0" style="2" hidden="1" customWidth="1"/>
    <col min="12541" max="12541" width="8.5703125" style="2" customWidth="1"/>
    <col min="12542" max="12542" width="8.28515625" style="2" customWidth="1"/>
    <col min="12543" max="12543" width="0" style="2" hidden="1" customWidth="1"/>
    <col min="12544" max="12544" width="8.7109375" style="2" customWidth="1"/>
    <col min="12545" max="12545" width="8.140625" style="2" customWidth="1"/>
    <col min="12546" max="12548" width="0" style="2" hidden="1" customWidth="1"/>
    <col min="12549" max="12549" width="8.7109375" style="2" customWidth="1"/>
    <col min="12550" max="12550" width="9.42578125" style="2" customWidth="1"/>
    <col min="12551" max="12562" width="0" style="2" hidden="1" customWidth="1"/>
    <col min="12563" max="12563" width="22.85546875" style="2" customWidth="1"/>
    <col min="12564" max="12762" width="11.42578125" style="2"/>
    <col min="12763" max="12763" width="4.28515625" style="2" customWidth="1"/>
    <col min="12764" max="12764" width="5.140625" style="2" customWidth="1"/>
    <col min="12765" max="12767" width="0" style="2" hidden="1" customWidth="1"/>
    <col min="12768" max="12768" width="10.7109375" style="2" customWidth="1"/>
    <col min="12769" max="12769" width="22.28515625" style="2" bestFit="1" customWidth="1"/>
    <col min="12770" max="12770" width="0" style="2" hidden="1" customWidth="1"/>
    <col min="12771" max="12771" width="27.28515625" style="2" bestFit="1" customWidth="1"/>
    <col min="12772" max="12772" width="0" style="2" hidden="1" customWidth="1"/>
    <col min="12773" max="12773" width="9.28515625" style="2" customWidth="1"/>
    <col min="12774" max="12774" width="9.7109375" style="2" customWidth="1"/>
    <col min="12775" max="12775" width="9.42578125" style="2" customWidth="1"/>
    <col min="12776" max="12776" width="0" style="2" hidden="1" customWidth="1"/>
    <col min="12777" max="12777" width="9.28515625" style="2" customWidth="1"/>
    <col min="12778" max="12778" width="9.42578125" style="2" customWidth="1"/>
    <col min="12779" max="12779" width="0" style="2" hidden="1" customWidth="1"/>
    <col min="12780" max="12780" width="9.28515625" style="2" customWidth="1"/>
    <col min="12781" max="12781" width="9.42578125" style="2" customWidth="1"/>
    <col min="12782" max="12782" width="0" style="2" hidden="1" customWidth="1"/>
    <col min="12783" max="12783" width="9.28515625" style="2" customWidth="1"/>
    <col min="12784" max="12784" width="9.42578125" style="2" customWidth="1"/>
    <col min="12785" max="12785" width="0" style="2" hidden="1" customWidth="1"/>
    <col min="12786" max="12786" width="9.28515625" style="2" customWidth="1"/>
    <col min="12787" max="12788" width="9.42578125" style="2" customWidth="1"/>
    <col min="12789" max="12789" width="0" style="2" hidden="1" customWidth="1"/>
    <col min="12790" max="12790" width="9.28515625" style="2" customWidth="1"/>
    <col min="12791" max="12791" width="9.42578125" style="2" customWidth="1"/>
    <col min="12792" max="12792" width="8.28515625" style="2" customWidth="1"/>
    <col min="12793" max="12793" width="0" style="2" hidden="1" customWidth="1"/>
    <col min="12794" max="12794" width="8" style="2" customWidth="1"/>
    <col min="12795" max="12795" width="8.28515625" style="2" customWidth="1"/>
    <col min="12796" max="12796" width="0" style="2" hidden="1" customWidth="1"/>
    <col min="12797" max="12797" width="8.5703125" style="2" customWidth="1"/>
    <col min="12798" max="12798" width="8.28515625" style="2" customWidth="1"/>
    <col min="12799" max="12799" width="0" style="2" hidden="1" customWidth="1"/>
    <col min="12800" max="12800" width="8.7109375" style="2" customWidth="1"/>
    <col min="12801" max="12801" width="8.140625" style="2" customWidth="1"/>
    <col min="12802" max="12804" width="0" style="2" hidden="1" customWidth="1"/>
    <col min="12805" max="12805" width="8.7109375" style="2" customWidth="1"/>
    <col min="12806" max="12806" width="9.42578125" style="2" customWidth="1"/>
    <col min="12807" max="12818" width="0" style="2" hidden="1" customWidth="1"/>
    <col min="12819" max="12819" width="22.85546875" style="2" customWidth="1"/>
    <col min="12820" max="13018" width="11.42578125" style="2"/>
    <col min="13019" max="13019" width="4.28515625" style="2" customWidth="1"/>
    <col min="13020" max="13020" width="5.140625" style="2" customWidth="1"/>
    <col min="13021" max="13023" width="0" style="2" hidden="1" customWidth="1"/>
    <col min="13024" max="13024" width="10.7109375" style="2" customWidth="1"/>
    <col min="13025" max="13025" width="22.28515625" style="2" bestFit="1" customWidth="1"/>
    <col min="13026" max="13026" width="0" style="2" hidden="1" customWidth="1"/>
    <col min="13027" max="13027" width="27.28515625" style="2" bestFit="1" customWidth="1"/>
    <col min="13028" max="13028" width="0" style="2" hidden="1" customWidth="1"/>
    <col min="13029" max="13029" width="9.28515625" style="2" customWidth="1"/>
    <col min="13030" max="13030" width="9.7109375" style="2" customWidth="1"/>
    <col min="13031" max="13031" width="9.42578125" style="2" customWidth="1"/>
    <col min="13032" max="13032" width="0" style="2" hidden="1" customWidth="1"/>
    <col min="13033" max="13033" width="9.28515625" style="2" customWidth="1"/>
    <col min="13034" max="13034" width="9.42578125" style="2" customWidth="1"/>
    <col min="13035" max="13035" width="0" style="2" hidden="1" customWidth="1"/>
    <col min="13036" max="13036" width="9.28515625" style="2" customWidth="1"/>
    <col min="13037" max="13037" width="9.42578125" style="2" customWidth="1"/>
    <col min="13038" max="13038" width="0" style="2" hidden="1" customWidth="1"/>
    <col min="13039" max="13039" width="9.28515625" style="2" customWidth="1"/>
    <col min="13040" max="13040" width="9.42578125" style="2" customWidth="1"/>
    <col min="13041" max="13041" width="0" style="2" hidden="1" customWidth="1"/>
    <col min="13042" max="13042" width="9.28515625" style="2" customWidth="1"/>
    <col min="13043" max="13044" width="9.42578125" style="2" customWidth="1"/>
    <col min="13045" max="13045" width="0" style="2" hidden="1" customWidth="1"/>
    <col min="13046" max="13046" width="9.28515625" style="2" customWidth="1"/>
    <col min="13047" max="13047" width="9.42578125" style="2" customWidth="1"/>
    <col min="13048" max="13048" width="8.28515625" style="2" customWidth="1"/>
    <col min="13049" max="13049" width="0" style="2" hidden="1" customWidth="1"/>
    <col min="13050" max="13050" width="8" style="2" customWidth="1"/>
    <col min="13051" max="13051" width="8.28515625" style="2" customWidth="1"/>
    <col min="13052" max="13052" width="0" style="2" hidden="1" customWidth="1"/>
    <col min="13053" max="13053" width="8.5703125" style="2" customWidth="1"/>
    <col min="13054" max="13054" width="8.28515625" style="2" customWidth="1"/>
    <col min="13055" max="13055" width="0" style="2" hidden="1" customWidth="1"/>
    <col min="13056" max="13056" width="8.7109375" style="2" customWidth="1"/>
    <col min="13057" max="13057" width="8.140625" style="2" customWidth="1"/>
    <col min="13058" max="13060" width="0" style="2" hidden="1" customWidth="1"/>
    <col min="13061" max="13061" width="8.7109375" style="2" customWidth="1"/>
    <col min="13062" max="13062" width="9.42578125" style="2" customWidth="1"/>
    <col min="13063" max="13074" width="0" style="2" hidden="1" customWidth="1"/>
    <col min="13075" max="13075" width="22.85546875" style="2" customWidth="1"/>
    <col min="13076" max="13274" width="11.42578125" style="2"/>
    <col min="13275" max="13275" width="4.28515625" style="2" customWidth="1"/>
    <col min="13276" max="13276" width="5.140625" style="2" customWidth="1"/>
    <col min="13277" max="13279" width="0" style="2" hidden="1" customWidth="1"/>
    <col min="13280" max="13280" width="10.7109375" style="2" customWidth="1"/>
    <col min="13281" max="13281" width="22.28515625" style="2" bestFit="1" customWidth="1"/>
    <col min="13282" max="13282" width="0" style="2" hidden="1" customWidth="1"/>
    <col min="13283" max="13283" width="27.28515625" style="2" bestFit="1" customWidth="1"/>
    <col min="13284" max="13284" width="0" style="2" hidden="1" customWidth="1"/>
    <col min="13285" max="13285" width="9.28515625" style="2" customWidth="1"/>
    <col min="13286" max="13286" width="9.7109375" style="2" customWidth="1"/>
    <col min="13287" max="13287" width="9.42578125" style="2" customWidth="1"/>
    <col min="13288" max="13288" width="0" style="2" hidden="1" customWidth="1"/>
    <col min="13289" max="13289" width="9.28515625" style="2" customWidth="1"/>
    <col min="13290" max="13290" width="9.42578125" style="2" customWidth="1"/>
    <col min="13291" max="13291" width="0" style="2" hidden="1" customWidth="1"/>
    <col min="13292" max="13292" width="9.28515625" style="2" customWidth="1"/>
    <col min="13293" max="13293" width="9.42578125" style="2" customWidth="1"/>
    <col min="13294" max="13294" width="0" style="2" hidden="1" customWidth="1"/>
    <col min="13295" max="13295" width="9.28515625" style="2" customWidth="1"/>
    <col min="13296" max="13296" width="9.42578125" style="2" customWidth="1"/>
    <col min="13297" max="13297" width="0" style="2" hidden="1" customWidth="1"/>
    <col min="13298" max="13298" width="9.28515625" style="2" customWidth="1"/>
    <col min="13299" max="13300" width="9.42578125" style="2" customWidth="1"/>
    <col min="13301" max="13301" width="0" style="2" hidden="1" customWidth="1"/>
    <col min="13302" max="13302" width="9.28515625" style="2" customWidth="1"/>
    <col min="13303" max="13303" width="9.42578125" style="2" customWidth="1"/>
    <col min="13304" max="13304" width="8.28515625" style="2" customWidth="1"/>
    <col min="13305" max="13305" width="0" style="2" hidden="1" customWidth="1"/>
    <col min="13306" max="13306" width="8" style="2" customWidth="1"/>
    <col min="13307" max="13307" width="8.28515625" style="2" customWidth="1"/>
    <col min="13308" max="13308" width="0" style="2" hidden="1" customWidth="1"/>
    <col min="13309" max="13309" width="8.5703125" style="2" customWidth="1"/>
    <col min="13310" max="13310" width="8.28515625" style="2" customWidth="1"/>
    <col min="13311" max="13311" width="0" style="2" hidden="1" customWidth="1"/>
    <col min="13312" max="13312" width="8.7109375" style="2" customWidth="1"/>
    <col min="13313" max="13313" width="8.140625" style="2" customWidth="1"/>
    <col min="13314" max="13316" width="0" style="2" hidden="1" customWidth="1"/>
    <col min="13317" max="13317" width="8.7109375" style="2" customWidth="1"/>
    <col min="13318" max="13318" width="9.42578125" style="2" customWidth="1"/>
    <col min="13319" max="13330" width="0" style="2" hidden="1" customWidth="1"/>
    <col min="13331" max="13331" width="22.85546875" style="2" customWidth="1"/>
    <col min="13332" max="13530" width="11.42578125" style="2"/>
    <col min="13531" max="13531" width="4.28515625" style="2" customWidth="1"/>
    <col min="13532" max="13532" width="5.140625" style="2" customWidth="1"/>
    <col min="13533" max="13535" width="0" style="2" hidden="1" customWidth="1"/>
    <col min="13536" max="13536" width="10.7109375" style="2" customWidth="1"/>
    <col min="13537" max="13537" width="22.28515625" style="2" bestFit="1" customWidth="1"/>
    <col min="13538" max="13538" width="0" style="2" hidden="1" customWidth="1"/>
    <col min="13539" max="13539" width="27.28515625" style="2" bestFit="1" customWidth="1"/>
    <col min="13540" max="13540" width="0" style="2" hidden="1" customWidth="1"/>
    <col min="13541" max="13541" width="9.28515625" style="2" customWidth="1"/>
    <col min="13542" max="13542" width="9.7109375" style="2" customWidth="1"/>
    <col min="13543" max="13543" width="9.42578125" style="2" customWidth="1"/>
    <col min="13544" max="13544" width="0" style="2" hidden="1" customWidth="1"/>
    <col min="13545" max="13545" width="9.28515625" style="2" customWidth="1"/>
    <col min="13546" max="13546" width="9.42578125" style="2" customWidth="1"/>
    <col min="13547" max="13547" width="0" style="2" hidden="1" customWidth="1"/>
    <col min="13548" max="13548" width="9.28515625" style="2" customWidth="1"/>
    <col min="13549" max="13549" width="9.42578125" style="2" customWidth="1"/>
    <col min="13550" max="13550" width="0" style="2" hidden="1" customWidth="1"/>
    <col min="13551" max="13551" width="9.28515625" style="2" customWidth="1"/>
    <col min="13552" max="13552" width="9.42578125" style="2" customWidth="1"/>
    <col min="13553" max="13553" width="0" style="2" hidden="1" customWidth="1"/>
    <col min="13554" max="13554" width="9.28515625" style="2" customWidth="1"/>
    <col min="13555" max="13556" width="9.42578125" style="2" customWidth="1"/>
    <col min="13557" max="13557" width="0" style="2" hidden="1" customWidth="1"/>
    <col min="13558" max="13558" width="9.28515625" style="2" customWidth="1"/>
    <col min="13559" max="13559" width="9.42578125" style="2" customWidth="1"/>
    <col min="13560" max="13560" width="8.28515625" style="2" customWidth="1"/>
    <col min="13561" max="13561" width="0" style="2" hidden="1" customWidth="1"/>
    <col min="13562" max="13562" width="8" style="2" customWidth="1"/>
    <col min="13563" max="13563" width="8.28515625" style="2" customWidth="1"/>
    <col min="13564" max="13564" width="0" style="2" hidden="1" customWidth="1"/>
    <col min="13565" max="13565" width="8.5703125" style="2" customWidth="1"/>
    <col min="13566" max="13566" width="8.28515625" style="2" customWidth="1"/>
    <col min="13567" max="13567" width="0" style="2" hidden="1" customWidth="1"/>
    <col min="13568" max="13568" width="8.7109375" style="2" customWidth="1"/>
    <col min="13569" max="13569" width="8.140625" style="2" customWidth="1"/>
    <col min="13570" max="13572" width="0" style="2" hidden="1" customWidth="1"/>
    <col min="13573" max="13573" width="8.7109375" style="2" customWidth="1"/>
    <col min="13574" max="13574" width="9.42578125" style="2" customWidth="1"/>
    <col min="13575" max="13586" width="0" style="2" hidden="1" customWidth="1"/>
    <col min="13587" max="13587" width="22.85546875" style="2" customWidth="1"/>
    <col min="13588" max="13786" width="11.42578125" style="2"/>
    <col min="13787" max="13787" width="4.28515625" style="2" customWidth="1"/>
    <col min="13788" max="13788" width="5.140625" style="2" customWidth="1"/>
    <col min="13789" max="13791" width="0" style="2" hidden="1" customWidth="1"/>
    <col min="13792" max="13792" width="10.7109375" style="2" customWidth="1"/>
    <col min="13793" max="13793" width="22.28515625" style="2" bestFit="1" customWidth="1"/>
    <col min="13794" max="13794" width="0" style="2" hidden="1" customWidth="1"/>
    <col min="13795" max="13795" width="27.28515625" style="2" bestFit="1" customWidth="1"/>
    <col min="13796" max="13796" width="0" style="2" hidden="1" customWidth="1"/>
    <col min="13797" max="13797" width="9.28515625" style="2" customWidth="1"/>
    <col min="13798" max="13798" width="9.7109375" style="2" customWidth="1"/>
    <col min="13799" max="13799" width="9.42578125" style="2" customWidth="1"/>
    <col min="13800" max="13800" width="0" style="2" hidden="1" customWidth="1"/>
    <col min="13801" max="13801" width="9.28515625" style="2" customWidth="1"/>
    <col min="13802" max="13802" width="9.42578125" style="2" customWidth="1"/>
    <col min="13803" max="13803" width="0" style="2" hidden="1" customWidth="1"/>
    <col min="13804" max="13804" width="9.28515625" style="2" customWidth="1"/>
    <col min="13805" max="13805" width="9.42578125" style="2" customWidth="1"/>
    <col min="13806" max="13806" width="0" style="2" hidden="1" customWidth="1"/>
    <col min="13807" max="13807" width="9.28515625" style="2" customWidth="1"/>
    <col min="13808" max="13808" width="9.42578125" style="2" customWidth="1"/>
    <col min="13809" max="13809" width="0" style="2" hidden="1" customWidth="1"/>
    <col min="13810" max="13810" width="9.28515625" style="2" customWidth="1"/>
    <col min="13811" max="13812" width="9.42578125" style="2" customWidth="1"/>
    <col min="13813" max="13813" width="0" style="2" hidden="1" customWidth="1"/>
    <col min="13814" max="13814" width="9.28515625" style="2" customWidth="1"/>
    <col min="13815" max="13815" width="9.42578125" style="2" customWidth="1"/>
    <col min="13816" max="13816" width="8.28515625" style="2" customWidth="1"/>
    <col min="13817" max="13817" width="0" style="2" hidden="1" customWidth="1"/>
    <col min="13818" max="13818" width="8" style="2" customWidth="1"/>
    <col min="13819" max="13819" width="8.28515625" style="2" customWidth="1"/>
    <col min="13820" max="13820" width="0" style="2" hidden="1" customWidth="1"/>
    <col min="13821" max="13821" width="8.5703125" style="2" customWidth="1"/>
    <col min="13822" max="13822" width="8.28515625" style="2" customWidth="1"/>
    <col min="13823" max="13823" width="0" style="2" hidden="1" customWidth="1"/>
    <col min="13824" max="13824" width="8.7109375" style="2" customWidth="1"/>
    <col min="13825" max="13825" width="8.140625" style="2" customWidth="1"/>
    <col min="13826" max="13828" width="0" style="2" hidden="1" customWidth="1"/>
    <col min="13829" max="13829" width="8.7109375" style="2" customWidth="1"/>
    <col min="13830" max="13830" width="9.42578125" style="2" customWidth="1"/>
    <col min="13831" max="13842" width="0" style="2" hidden="1" customWidth="1"/>
    <col min="13843" max="13843" width="22.85546875" style="2" customWidth="1"/>
    <col min="13844" max="14042" width="11.42578125" style="2"/>
    <col min="14043" max="14043" width="4.28515625" style="2" customWidth="1"/>
    <col min="14044" max="14044" width="5.140625" style="2" customWidth="1"/>
    <col min="14045" max="14047" width="0" style="2" hidden="1" customWidth="1"/>
    <col min="14048" max="14048" width="10.7109375" style="2" customWidth="1"/>
    <col min="14049" max="14049" width="22.28515625" style="2" bestFit="1" customWidth="1"/>
    <col min="14050" max="14050" width="0" style="2" hidden="1" customWidth="1"/>
    <col min="14051" max="14051" width="27.28515625" style="2" bestFit="1" customWidth="1"/>
    <col min="14052" max="14052" width="0" style="2" hidden="1" customWidth="1"/>
    <col min="14053" max="14053" width="9.28515625" style="2" customWidth="1"/>
    <col min="14054" max="14054" width="9.7109375" style="2" customWidth="1"/>
    <col min="14055" max="14055" width="9.42578125" style="2" customWidth="1"/>
    <col min="14056" max="14056" width="0" style="2" hidden="1" customWidth="1"/>
    <col min="14057" max="14057" width="9.28515625" style="2" customWidth="1"/>
    <col min="14058" max="14058" width="9.42578125" style="2" customWidth="1"/>
    <col min="14059" max="14059" width="0" style="2" hidden="1" customWidth="1"/>
    <col min="14060" max="14060" width="9.28515625" style="2" customWidth="1"/>
    <col min="14061" max="14061" width="9.42578125" style="2" customWidth="1"/>
    <col min="14062" max="14062" width="0" style="2" hidden="1" customWidth="1"/>
    <col min="14063" max="14063" width="9.28515625" style="2" customWidth="1"/>
    <col min="14064" max="14064" width="9.42578125" style="2" customWidth="1"/>
    <col min="14065" max="14065" width="0" style="2" hidden="1" customWidth="1"/>
    <col min="14066" max="14066" width="9.28515625" style="2" customWidth="1"/>
    <col min="14067" max="14068" width="9.42578125" style="2" customWidth="1"/>
    <col min="14069" max="14069" width="0" style="2" hidden="1" customWidth="1"/>
    <col min="14070" max="14070" width="9.28515625" style="2" customWidth="1"/>
    <col min="14071" max="14071" width="9.42578125" style="2" customWidth="1"/>
    <col min="14072" max="14072" width="8.28515625" style="2" customWidth="1"/>
    <col min="14073" max="14073" width="0" style="2" hidden="1" customWidth="1"/>
    <col min="14074" max="14074" width="8" style="2" customWidth="1"/>
    <col min="14075" max="14075" width="8.28515625" style="2" customWidth="1"/>
    <col min="14076" max="14076" width="0" style="2" hidden="1" customWidth="1"/>
    <col min="14077" max="14077" width="8.5703125" style="2" customWidth="1"/>
    <col min="14078" max="14078" width="8.28515625" style="2" customWidth="1"/>
    <col min="14079" max="14079" width="0" style="2" hidden="1" customWidth="1"/>
    <col min="14080" max="14080" width="8.7109375" style="2" customWidth="1"/>
    <col min="14081" max="14081" width="8.140625" style="2" customWidth="1"/>
    <col min="14082" max="14084" width="0" style="2" hidden="1" customWidth="1"/>
    <col min="14085" max="14085" width="8.7109375" style="2" customWidth="1"/>
    <col min="14086" max="14086" width="9.42578125" style="2" customWidth="1"/>
    <col min="14087" max="14098" width="0" style="2" hidden="1" customWidth="1"/>
    <col min="14099" max="14099" width="22.85546875" style="2" customWidth="1"/>
    <col min="14100" max="14298" width="11.42578125" style="2"/>
    <col min="14299" max="14299" width="4.28515625" style="2" customWidth="1"/>
    <col min="14300" max="14300" width="5.140625" style="2" customWidth="1"/>
    <col min="14301" max="14303" width="0" style="2" hidden="1" customWidth="1"/>
    <col min="14304" max="14304" width="10.7109375" style="2" customWidth="1"/>
    <col min="14305" max="14305" width="22.28515625" style="2" bestFit="1" customWidth="1"/>
    <col min="14306" max="14306" width="0" style="2" hidden="1" customWidth="1"/>
    <col min="14307" max="14307" width="27.28515625" style="2" bestFit="1" customWidth="1"/>
    <col min="14308" max="14308" width="0" style="2" hidden="1" customWidth="1"/>
    <col min="14309" max="14309" width="9.28515625" style="2" customWidth="1"/>
    <col min="14310" max="14310" width="9.7109375" style="2" customWidth="1"/>
    <col min="14311" max="14311" width="9.42578125" style="2" customWidth="1"/>
    <col min="14312" max="14312" width="0" style="2" hidden="1" customWidth="1"/>
    <col min="14313" max="14313" width="9.28515625" style="2" customWidth="1"/>
    <col min="14314" max="14314" width="9.42578125" style="2" customWidth="1"/>
    <col min="14315" max="14315" width="0" style="2" hidden="1" customWidth="1"/>
    <col min="14316" max="14316" width="9.28515625" style="2" customWidth="1"/>
    <col min="14317" max="14317" width="9.42578125" style="2" customWidth="1"/>
    <col min="14318" max="14318" width="0" style="2" hidden="1" customWidth="1"/>
    <col min="14319" max="14319" width="9.28515625" style="2" customWidth="1"/>
    <col min="14320" max="14320" width="9.42578125" style="2" customWidth="1"/>
    <col min="14321" max="14321" width="0" style="2" hidden="1" customWidth="1"/>
    <col min="14322" max="14322" width="9.28515625" style="2" customWidth="1"/>
    <col min="14323" max="14324" width="9.42578125" style="2" customWidth="1"/>
    <col min="14325" max="14325" width="0" style="2" hidden="1" customWidth="1"/>
    <col min="14326" max="14326" width="9.28515625" style="2" customWidth="1"/>
    <col min="14327" max="14327" width="9.42578125" style="2" customWidth="1"/>
    <col min="14328" max="14328" width="8.28515625" style="2" customWidth="1"/>
    <col min="14329" max="14329" width="0" style="2" hidden="1" customWidth="1"/>
    <col min="14330" max="14330" width="8" style="2" customWidth="1"/>
    <col min="14331" max="14331" width="8.28515625" style="2" customWidth="1"/>
    <col min="14332" max="14332" width="0" style="2" hidden="1" customWidth="1"/>
    <col min="14333" max="14333" width="8.5703125" style="2" customWidth="1"/>
    <col min="14334" max="14334" width="8.28515625" style="2" customWidth="1"/>
    <col min="14335" max="14335" width="0" style="2" hidden="1" customWidth="1"/>
    <col min="14336" max="14336" width="8.7109375" style="2" customWidth="1"/>
    <col min="14337" max="14337" width="8.140625" style="2" customWidth="1"/>
    <col min="14338" max="14340" width="0" style="2" hidden="1" customWidth="1"/>
    <col min="14341" max="14341" width="8.7109375" style="2" customWidth="1"/>
    <col min="14342" max="14342" width="9.42578125" style="2" customWidth="1"/>
    <col min="14343" max="14354" width="0" style="2" hidden="1" customWidth="1"/>
    <col min="14355" max="14355" width="22.85546875" style="2" customWidth="1"/>
    <col min="14356" max="14554" width="11.42578125" style="2"/>
    <col min="14555" max="14555" width="4.28515625" style="2" customWidth="1"/>
    <col min="14556" max="14556" width="5.140625" style="2" customWidth="1"/>
    <col min="14557" max="14559" width="0" style="2" hidden="1" customWidth="1"/>
    <col min="14560" max="14560" width="10.7109375" style="2" customWidth="1"/>
    <col min="14561" max="14561" width="22.28515625" style="2" bestFit="1" customWidth="1"/>
    <col min="14562" max="14562" width="0" style="2" hidden="1" customWidth="1"/>
    <col min="14563" max="14563" width="27.28515625" style="2" bestFit="1" customWidth="1"/>
    <col min="14564" max="14564" width="0" style="2" hidden="1" customWidth="1"/>
    <col min="14565" max="14565" width="9.28515625" style="2" customWidth="1"/>
    <col min="14566" max="14566" width="9.7109375" style="2" customWidth="1"/>
    <col min="14567" max="14567" width="9.42578125" style="2" customWidth="1"/>
    <col min="14568" max="14568" width="0" style="2" hidden="1" customWidth="1"/>
    <col min="14569" max="14569" width="9.28515625" style="2" customWidth="1"/>
    <col min="14570" max="14570" width="9.42578125" style="2" customWidth="1"/>
    <col min="14571" max="14571" width="0" style="2" hidden="1" customWidth="1"/>
    <col min="14572" max="14572" width="9.28515625" style="2" customWidth="1"/>
    <col min="14573" max="14573" width="9.42578125" style="2" customWidth="1"/>
    <col min="14574" max="14574" width="0" style="2" hidden="1" customWidth="1"/>
    <col min="14575" max="14575" width="9.28515625" style="2" customWidth="1"/>
    <col min="14576" max="14576" width="9.42578125" style="2" customWidth="1"/>
    <col min="14577" max="14577" width="0" style="2" hidden="1" customWidth="1"/>
    <col min="14578" max="14578" width="9.28515625" style="2" customWidth="1"/>
    <col min="14579" max="14580" width="9.42578125" style="2" customWidth="1"/>
    <col min="14581" max="14581" width="0" style="2" hidden="1" customWidth="1"/>
    <col min="14582" max="14582" width="9.28515625" style="2" customWidth="1"/>
    <col min="14583" max="14583" width="9.42578125" style="2" customWidth="1"/>
    <col min="14584" max="14584" width="8.28515625" style="2" customWidth="1"/>
    <col min="14585" max="14585" width="0" style="2" hidden="1" customWidth="1"/>
    <col min="14586" max="14586" width="8" style="2" customWidth="1"/>
    <col min="14587" max="14587" width="8.28515625" style="2" customWidth="1"/>
    <col min="14588" max="14588" width="0" style="2" hidden="1" customWidth="1"/>
    <col min="14589" max="14589" width="8.5703125" style="2" customWidth="1"/>
    <col min="14590" max="14590" width="8.28515625" style="2" customWidth="1"/>
    <col min="14591" max="14591" width="0" style="2" hidden="1" customWidth="1"/>
    <col min="14592" max="14592" width="8.7109375" style="2" customWidth="1"/>
    <col min="14593" max="14593" width="8.140625" style="2" customWidth="1"/>
    <col min="14594" max="14596" width="0" style="2" hidden="1" customWidth="1"/>
    <col min="14597" max="14597" width="8.7109375" style="2" customWidth="1"/>
    <col min="14598" max="14598" width="9.42578125" style="2" customWidth="1"/>
    <col min="14599" max="14610" width="0" style="2" hidden="1" customWidth="1"/>
    <col min="14611" max="14611" width="22.85546875" style="2" customWidth="1"/>
    <col min="14612" max="14810" width="11.42578125" style="2"/>
    <col min="14811" max="14811" width="4.28515625" style="2" customWidth="1"/>
    <col min="14812" max="14812" width="5.140625" style="2" customWidth="1"/>
    <col min="14813" max="14815" width="0" style="2" hidden="1" customWidth="1"/>
    <col min="14816" max="14816" width="10.7109375" style="2" customWidth="1"/>
    <col min="14817" max="14817" width="22.28515625" style="2" bestFit="1" customWidth="1"/>
    <col min="14818" max="14818" width="0" style="2" hidden="1" customWidth="1"/>
    <col min="14819" max="14819" width="27.28515625" style="2" bestFit="1" customWidth="1"/>
    <col min="14820" max="14820" width="0" style="2" hidden="1" customWidth="1"/>
    <col min="14821" max="14821" width="9.28515625" style="2" customWidth="1"/>
    <col min="14822" max="14822" width="9.7109375" style="2" customWidth="1"/>
    <col min="14823" max="14823" width="9.42578125" style="2" customWidth="1"/>
    <col min="14824" max="14824" width="0" style="2" hidden="1" customWidth="1"/>
    <col min="14825" max="14825" width="9.28515625" style="2" customWidth="1"/>
    <col min="14826" max="14826" width="9.42578125" style="2" customWidth="1"/>
    <col min="14827" max="14827" width="0" style="2" hidden="1" customWidth="1"/>
    <col min="14828" max="14828" width="9.28515625" style="2" customWidth="1"/>
    <col min="14829" max="14829" width="9.42578125" style="2" customWidth="1"/>
    <col min="14830" max="14830" width="0" style="2" hidden="1" customWidth="1"/>
    <col min="14831" max="14831" width="9.28515625" style="2" customWidth="1"/>
    <col min="14832" max="14832" width="9.42578125" style="2" customWidth="1"/>
    <col min="14833" max="14833" width="0" style="2" hidden="1" customWidth="1"/>
    <col min="14834" max="14834" width="9.28515625" style="2" customWidth="1"/>
    <col min="14835" max="14836" width="9.42578125" style="2" customWidth="1"/>
    <col min="14837" max="14837" width="0" style="2" hidden="1" customWidth="1"/>
    <col min="14838" max="14838" width="9.28515625" style="2" customWidth="1"/>
    <col min="14839" max="14839" width="9.42578125" style="2" customWidth="1"/>
    <col min="14840" max="14840" width="8.28515625" style="2" customWidth="1"/>
    <col min="14841" max="14841" width="0" style="2" hidden="1" customWidth="1"/>
    <col min="14842" max="14842" width="8" style="2" customWidth="1"/>
    <col min="14843" max="14843" width="8.28515625" style="2" customWidth="1"/>
    <col min="14844" max="14844" width="0" style="2" hidden="1" customWidth="1"/>
    <col min="14845" max="14845" width="8.5703125" style="2" customWidth="1"/>
    <col min="14846" max="14846" width="8.28515625" style="2" customWidth="1"/>
    <col min="14847" max="14847" width="0" style="2" hidden="1" customWidth="1"/>
    <col min="14848" max="14848" width="8.7109375" style="2" customWidth="1"/>
    <col min="14849" max="14849" width="8.140625" style="2" customWidth="1"/>
    <col min="14850" max="14852" width="0" style="2" hidden="1" customWidth="1"/>
    <col min="14853" max="14853" width="8.7109375" style="2" customWidth="1"/>
    <col min="14854" max="14854" width="9.42578125" style="2" customWidth="1"/>
    <col min="14855" max="14866" width="0" style="2" hidden="1" customWidth="1"/>
    <col min="14867" max="14867" width="22.85546875" style="2" customWidth="1"/>
    <col min="14868" max="15066" width="11.42578125" style="2"/>
    <col min="15067" max="15067" width="4.28515625" style="2" customWidth="1"/>
    <col min="15068" max="15068" width="5.140625" style="2" customWidth="1"/>
    <col min="15069" max="15071" width="0" style="2" hidden="1" customWidth="1"/>
    <col min="15072" max="15072" width="10.7109375" style="2" customWidth="1"/>
    <col min="15073" max="15073" width="22.28515625" style="2" bestFit="1" customWidth="1"/>
    <col min="15074" max="15074" width="0" style="2" hidden="1" customWidth="1"/>
    <col min="15075" max="15075" width="27.28515625" style="2" bestFit="1" customWidth="1"/>
    <col min="15076" max="15076" width="0" style="2" hidden="1" customWidth="1"/>
    <col min="15077" max="15077" width="9.28515625" style="2" customWidth="1"/>
    <col min="15078" max="15078" width="9.7109375" style="2" customWidth="1"/>
    <col min="15079" max="15079" width="9.42578125" style="2" customWidth="1"/>
    <col min="15080" max="15080" width="0" style="2" hidden="1" customWidth="1"/>
    <col min="15081" max="15081" width="9.28515625" style="2" customWidth="1"/>
    <col min="15082" max="15082" width="9.42578125" style="2" customWidth="1"/>
    <col min="15083" max="15083" width="0" style="2" hidden="1" customWidth="1"/>
    <col min="15084" max="15084" width="9.28515625" style="2" customWidth="1"/>
    <col min="15085" max="15085" width="9.42578125" style="2" customWidth="1"/>
    <col min="15086" max="15086" width="0" style="2" hidden="1" customWidth="1"/>
    <col min="15087" max="15087" width="9.28515625" style="2" customWidth="1"/>
    <col min="15088" max="15088" width="9.42578125" style="2" customWidth="1"/>
    <col min="15089" max="15089" width="0" style="2" hidden="1" customWidth="1"/>
    <col min="15090" max="15090" width="9.28515625" style="2" customWidth="1"/>
    <col min="15091" max="15092" width="9.42578125" style="2" customWidth="1"/>
    <col min="15093" max="15093" width="0" style="2" hidden="1" customWidth="1"/>
    <col min="15094" max="15094" width="9.28515625" style="2" customWidth="1"/>
    <col min="15095" max="15095" width="9.42578125" style="2" customWidth="1"/>
    <col min="15096" max="15096" width="8.28515625" style="2" customWidth="1"/>
    <col min="15097" max="15097" width="0" style="2" hidden="1" customWidth="1"/>
    <col min="15098" max="15098" width="8" style="2" customWidth="1"/>
    <col min="15099" max="15099" width="8.28515625" style="2" customWidth="1"/>
    <col min="15100" max="15100" width="0" style="2" hidden="1" customWidth="1"/>
    <col min="15101" max="15101" width="8.5703125" style="2" customWidth="1"/>
    <col min="15102" max="15102" width="8.28515625" style="2" customWidth="1"/>
    <col min="15103" max="15103" width="0" style="2" hidden="1" customWidth="1"/>
    <col min="15104" max="15104" width="8.7109375" style="2" customWidth="1"/>
    <col min="15105" max="15105" width="8.140625" style="2" customWidth="1"/>
    <col min="15106" max="15108" width="0" style="2" hidden="1" customWidth="1"/>
    <col min="15109" max="15109" width="8.7109375" style="2" customWidth="1"/>
    <col min="15110" max="15110" width="9.42578125" style="2" customWidth="1"/>
    <col min="15111" max="15122" width="0" style="2" hidden="1" customWidth="1"/>
    <col min="15123" max="15123" width="22.85546875" style="2" customWidth="1"/>
    <col min="15124" max="15322" width="11.42578125" style="2"/>
    <col min="15323" max="15323" width="4.28515625" style="2" customWidth="1"/>
    <col min="15324" max="15324" width="5.140625" style="2" customWidth="1"/>
    <col min="15325" max="15327" width="0" style="2" hidden="1" customWidth="1"/>
    <col min="15328" max="15328" width="10.7109375" style="2" customWidth="1"/>
    <col min="15329" max="15329" width="22.28515625" style="2" bestFit="1" customWidth="1"/>
    <col min="15330" max="15330" width="0" style="2" hidden="1" customWidth="1"/>
    <col min="15331" max="15331" width="27.28515625" style="2" bestFit="1" customWidth="1"/>
    <col min="15332" max="15332" width="0" style="2" hidden="1" customWidth="1"/>
    <col min="15333" max="15333" width="9.28515625" style="2" customWidth="1"/>
    <col min="15334" max="15334" width="9.7109375" style="2" customWidth="1"/>
    <col min="15335" max="15335" width="9.42578125" style="2" customWidth="1"/>
    <col min="15336" max="15336" width="0" style="2" hidden="1" customWidth="1"/>
    <col min="15337" max="15337" width="9.28515625" style="2" customWidth="1"/>
    <col min="15338" max="15338" width="9.42578125" style="2" customWidth="1"/>
    <col min="15339" max="15339" width="0" style="2" hidden="1" customWidth="1"/>
    <col min="15340" max="15340" width="9.28515625" style="2" customWidth="1"/>
    <col min="15341" max="15341" width="9.42578125" style="2" customWidth="1"/>
    <col min="15342" max="15342" width="0" style="2" hidden="1" customWidth="1"/>
    <col min="15343" max="15343" width="9.28515625" style="2" customWidth="1"/>
    <col min="15344" max="15344" width="9.42578125" style="2" customWidth="1"/>
    <col min="15345" max="15345" width="0" style="2" hidden="1" customWidth="1"/>
    <col min="15346" max="15346" width="9.28515625" style="2" customWidth="1"/>
    <col min="15347" max="15348" width="9.42578125" style="2" customWidth="1"/>
    <col min="15349" max="15349" width="0" style="2" hidden="1" customWidth="1"/>
    <col min="15350" max="15350" width="9.28515625" style="2" customWidth="1"/>
    <col min="15351" max="15351" width="9.42578125" style="2" customWidth="1"/>
    <col min="15352" max="15352" width="8.28515625" style="2" customWidth="1"/>
    <col min="15353" max="15353" width="0" style="2" hidden="1" customWidth="1"/>
    <col min="15354" max="15354" width="8" style="2" customWidth="1"/>
    <col min="15355" max="15355" width="8.28515625" style="2" customWidth="1"/>
    <col min="15356" max="15356" width="0" style="2" hidden="1" customWidth="1"/>
    <col min="15357" max="15357" width="8.5703125" style="2" customWidth="1"/>
    <col min="15358" max="15358" width="8.28515625" style="2" customWidth="1"/>
    <col min="15359" max="15359" width="0" style="2" hidden="1" customWidth="1"/>
    <col min="15360" max="15360" width="8.7109375" style="2" customWidth="1"/>
    <col min="15361" max="15361" width="8.140625" style="2" customWidth="1"/>
    <col min="15362" max="15364" width="0" style="2" hidden="1" customWidth="1"/>
    <col min="15365" max="15365" width="8.7109375" style="2" customWidth="1"/>
    <col min="15366" max="15366" width="9.42578125" style="2" customWidth="1"/>
    <col min="15367" max="15378" width="0" style="2" hidden="1" customWidth="1"/>
    <col min="15379" max="15379" width="22.85546875" style="2" customWidth="1"/>
    <col min="15380" max="15578" width="11.42578125" style="2"/>
    <col min="15579" max="15579" width="4.28515625" style="2" customWidth="1"/>
    <col min="15580" max="15580" width="5.140625" style="2" customWidth="1"/>
    <col min="15581" max="15583" width="0" style="2" hidden="1" customWidth="1"/>
    <col min="15584" max="15584" width="10.7109375" style="2" customWidth="1"/>
    <col min="15585" max="15585" width="22.28515625" style="2" bestFit="1" customWidth="1"/>
    <col min="15586" max="15586" width="0" style="2" hidden="1" customWidth="1"/>
    <col min="15587" max="15587" width="27.28515625" style="2" bestFit="1" customWidth="1"/>
    <col min="15588" max="15588" width="0" style="2" hidden="1" customWidth="1"/>
    <col min="15589" max="15589" width="9.28515625" style="2" customWidth="1"/>
    <col min="15590" max="15590" width="9.7109375" style="2" customWidth="1"/>
    <col min="15591" max="15591" width="9.42578125" style="2" customWidth="1"/>
    <col min="15592" max="15592" width="0" style="2" hidden="1" customWidth="1"/>
    <col min="15593" max="15593" width="9.28515625" style="2" customWidth="1"/>
    <col min="15594" max="15594" width="9.42578125" style="2" customWidth="1"/>
    <col min="15595" max="15595" width="0" style="2" hidden="1" customWidth="1"/>
    <col min="15596" max="15596" width="9.28515625" style="2" customWidth="1"/>
    <col min="15597" max="15597" width="9.42578125" style="2" customWidth="1"/>
    <col min="15598" max="15598" width="0" style="2" hidden="1" customWidth="1"/>
    <col min="15599" max="15599" width="9.28515625" style="2" customWidth="1"/>
    <col min="15600" max="15600" width="9.42578125" style="2" customWidth="1"/>
    <col min="15601" max="15601" width="0" style="2" hidden="1" customWidth="1"/>
    <col min="15602" max="15602" width="9.28515625" style="2" customWidth="1"/>
    <col min="15603" max="15604" width="9.42578125" style="2" customWidth="1"/>
    <col min="15605" max="15605" width="0" style="2" hidden="1" customWidth="1"/>
    <col min="15606" max="15606" width="9.28515625" style="2" customWidth="1"/>
    <col min="15607" max="15607" width="9.42578125" style="2" customWidth="1"/>
    <col min="15608" max="15608" width="8.28515625" style="2" customWidth="1"/>
    <col min="15609" max="15609" width="0" style="2" hidden="1" customWidth="1"/>
    <col min="15610" max="15610" width="8" style="2" customWidth="1"/>
    <col min="15611" max="15611" width="8.28515625" style="2" customWidth="1"/>
    <col min="15612" max="15612" width="0" style="2" hidden="1" customWidth="1"/>
    <col min="15613" max="15613" width="8.5703125" style="2" customWidth="1"/>
    <col min="15614" max="15614" width="8.28515625" style="2" customWidth="1"/>
    <col min="15615" max="15615" width="0" style="2" hidden="1" customWidth="1"/>
    <col min="15616" max="15616" width="8.7109375" style="2" customWidth="1"/>
    <col min="15617" max="15617" width="8.140625" style="2" customWidth="1"/>
    <col min="15618" max="15620" width="0" style="2" hidden="1" customWidth="1"/>
    <col min="15621" max="15621" width="8.7109375" style="2" customWidth="1"/>
    <col min="15622" max="15622" width="9.42578125" style="2" customWidth="1"/>
    <col min="15623" max="15634" width="0" style="2" hidden="1" customWidth="1"/>
    <col min="15635" max="15635" width="22.85546875" style="2" customWidth="1"/>
    <col min="15636" max="15834" width="11.42578125" style="2"/>
    <col min="15835" max="15835" width="4.28515625" style="2" customWidth="1"/>
    <col min="15836" max="15836" width="5.140625" style="2" customWidth="1"/>
    <col min="15837" max="15839" width="0" style="2" hidden="1" customWidth="1"/>
    <col min="15840" max="15840" width="10.7109375" style="2" customWidth="1"/>
    <col min="15841" max="15841" width="22.28515625" style="2" bestFit="1" customWidth="1"/>
    <col min="15842" max="15842" width="0" style="2" hidden="1" customWidth="1"/>
    <col min="15843" max="15843" width="27.28515625" style="2" bestFit="1" customWidth="1"/>
    <col min="15844" max="15844" width="0" style="2" hidden="1" customWidth="1"/>
    <col min="15845" max="15845" width="9.28515625" style="2" customWidth="1"/>
    <col min="15846" max="15846" width="9.7109375" style="2" customWidth="1"/>
    <col min="15847" max="15847" width="9.42578125" style="2" customWidth="1"/>
    <col min="15848" max="15848" width="0" style="2" hidden="1" customWidth="1"/>
    <col min="15849" max="15849" width="9.28515625" style="2" customWidth="1"/>
    <col min="15850" max="15850" width="9.42578125" style="2" customWidth="1"/>
    <col min="15851" max="15851" width="0" style="2" hidden="1" customWidth="1"/>
    <col min="15852" max="15852" width="9.28515625" style="2" customWidth="1"/>
    <col min="15853" max="15853" width="9.42578125" style="2" customWidth="1"/>
    <col min="15854" max="15854" width="0" style="2" hidden="1" customWidth="1"/>
    <col min="15855" max="15855" width="9.28515625" style="2" customWidth="1"/>
    <col min="15856" max="15856" width="9.42578125" style="2" customWidth="1"/>
    <col min="15857" max="15857" width="0" style="2" hidden="1" customWidth="1"/>
    <col min="15858" max="15858" width="9.28515625" style="2" customWidth="1"/>
    <col min="15859" max="15860" width="9.42578125" style="2" customWidth="1"/>
    <col min="15861" max="15861" width="0" style="2" hidden="1" customWidth="1"/>
    <col min="15862" max="15862" width="9.28515625" style="2" customWidth="1"/>
    <col min="15863" max="15863" width="9.42578125" style="2" customWidth="1"/>
    <col min="15864" max="15864" width="8.28515625" style="2" customWidth="1"/>
    <col min="15865" max="15865" width="0" style="2" hidden="1" customWidth="1"/>
    <col min="15866" max="15866" width="8" style="2" customWidth="1"/>
    <col min="15867" max="15867" width="8.28515625" style="2" customWidth="1"/>
    <col min="15868" max="15868" width="0" style="2" hidden="1" customWidth="1"/>
    <col min="15869" max="15869" width="8.5703125" style="2" customWidth="1"/>
    <col min="15870" max="15870" width="8.28515625" style="2" customWidth="1"/>
    <col min="15871" max="15871" width="0" style="2" hidden="1" customWidth="1"/>
    <col min="15872" max="15872" width="8.7109375" style="2" customWidth="1"/>
    <col min="15873" max="15873" width="8.140625" style="2" customWidth="1"/>
    <col min="15874" max="15876" width="0" style="2" hidden="1" customWidth="1"/>
    <col min="15877" max="15877" width="8.7109375" style="2" customWidth="1"/>
    <col min="15878" max="15878" width="9.42578125" style="2" customWidth="1"/>
    <col min="15879" max="15890" width="0" style="2" hidden="1" customWidth="1"/>
    <col min="15891" max="15891" width="22.85546875" style="2" customWidth="1"/>
    <col min="15892" max="16090" width="11.42578125" style="2"/>
    <col min="16091" max="16091" width="4.28515625" style="2" customWidth="1"/>
    <col min="16092" max="16092" width="5.140625" style="2" customWidth="1"/>
    <col min="16093" max="16095" width="0" style="2" hidden="1" customWidth="1"/>
    <col min="16096" max="16096" width="10.7109375" style="2" customWidth="1"/>
    <col min="16097" max="16097" width="22.28515625" style="2" bestFit="1" customWidth="1"/>
    <col min="16098" max="16098" width="0" style="2" hidden="1" customWidth="1"/>
    <col min="16099" max="16099" width="27.28515625" style="2" bestFit="1" customWidth="1"/>
    <col min="16100" max="16100" width="0" style="2" hidden="1" customWidth="1"/>
    <col min="16101" max="16101" width="9.28515625" style="2" customWidth="1"/>
    <col min="16102" max="16102" width="9.7109375" style="2" customWidth="1"/>
    <col min="16103" max="16103" width="9.42578125" style="2" customWidth="1"/>
    <col min="16104" max="16104" width="0" style="2" hidden="1" customWidth="1"/>
    <col min="16105" max="16105" width="9.28515625" style="2" customWidth="1"/>
    <col min="16106" max="16106" width="9.42578125" style="2" customWidth="1"/>
    <col min="16107" max="16107" width="0" style="2" hidden="1" customWidth="1"/>
    <col min="16108" max="16108" width="9.28515625" style="2" customWidth="1"/>
    <col min="16109" max="16109" width="9.42578125" style="2" customWidth="1"/>
    <col min="16110" max="16110" width="0" style="2" hidden="1" customWidth="1"/>
    <col min="16111" max="16111" width="9.28515625" style="2" customWidth="1"/>
    <col min="16112" max="16112" width="9.42578125" style="2" customWidth="1"/>
    <col min="16113" max="16113" width="0" style="2" hidden="1" customWidth="1"/>
    <col min="16114" max="16114" width="9.28515625" style="2" customWidth="1"/>
    <col min="16115" max="16116" width="9.42578125" style="2" customWidth="1"/>
    <col min="16117" max="16117" width="0" style="2" hidden="1" customWidth="1"/>
    <col min="16118" max="16118" width="9.28515625" style="2" customWidth="1"/>
    <col min="16119" max="16119" width="9.42578125" style="2" customWidth="1"/>
    <col min="16120" max="16120" width="8.28515625" style="2" customWidth="1"/>
    <col min="16121" max="16121" width="0" style="2" hidden="1" customWidth="1"/>
    <col min="16122" max="16122" width="8" style="2" customWidth="1"/>
    <col min="16123" max="16123" width="8.28515625" style="2" customWidth="1"/>
    <col min="16124" max="16124" width="0" style="2" hidden="1" customWidth="1"/>
    <col min="16125" max="16125" width="8.5703125" style="2" customWidth="1"/>
    <col min="16126" max="16126" width="8.28515625" style="2" customWidth="1"/>
    <col min="16127" max="16127" width="0" style="2" hidden="1" customWidth="1"/>
    <col min="16128" max="16128" width="8.7109375" style="2" customWidth="1"/>
    <col min="16129" max="16129" width="8.140625" style="2" customWidth="1"/>
    <col min="16130" max="16132" width="0" style="2" hidden="1" customWidth="1"/>
    <col min="16133" max="16133" width="8.7109375" style="2" customWidth="1"/>
    <col min="16134" max="16134" width="9.42578125" style="2" customWidth="1"/>
    <col min="16135" max="16146" width="0" style="2" hidden="1" customWidth="1"/>
    <col min="16147" max="16147" width="22.85546875" style="2" customWidth="1"/>
    <col min="16148" max="16384" width="11.42578125" style="2"/>
  </cols>
  <sheetData>
    <row r="1" spans="1:36" ht="20.25" x14ac:dyDescent="0.2">
      <c r="A1" s="60" t="s">
        <v>158</v>
      </c>
    </row>
    <row r="2" spans="1:36" ht="20.25" x14ac:dyDescent="0.25">
      <c r="A2" s="60" t="s">
        <v>157</v>
      </c>
      <c r="S2" s="72" t="s">
        <v>165</v>
      </c>
      <c r="T2" s="73"/>
      <c r="U2" s="73"/>
      <c r="V2" s="73"/>
      <c r="W2" s="73"/>
      <c r="X2" s="73"/>
      <c r="Y2" s="73"/>
      <c r="Z2" s="74"/>
    </row>
    <row r="3" spans="1:36" s="1" customFormat="1" ht="45" x14ac:dyDescent="0.25">
      <c r="A3" s="36" t="s">
        <v>156</v>
      </c>
      <c r="B3" s="36" t="s">
        <v>0</v>
      </c>
      <c r="C3" s="36" t="s">
        <v>1</v>
      </c>
      <c r="D3" s="36" t="s">
        <v>2</v>
      </c>
      <c r="E3" s="36" t="s">
        <v>3</v>
      </c>
      <c r="F3" s="36" t="s">
        <v>4</v>
      </c>
      <c r="G3" s="36" t="s">
        <v>159</v>
      </c>
      <c r="H3" s="37" t="s">
        <v>141</v>
      </c>
      <c r="I3" s="37" t="s">
        <v>141</v>
      </c>
      <c r="J3" s="37" t="s">
        <v>143</v>
      </c>
      <c r="K3" s="37" t="s">
        <v>142</v>
      </c>
      <c r="L3" s="37" t="s">
        <v>142</v>
      </c>
      <c r="M3" s="38" t="s">
        <v>144</v>
      </c>
      <c r="N3" s="38" t="s">
        <v>166</v>
      </c>
      <c r="O3" s="38" t="s">
        <v>138</v>
      </c>
      <c r="P3" s="38" t="s">
        <v>124</v>
      </c>
      <c r="Q3" s="38" t="s">
        <v>125</v>
      </c>
      <c r="R3" s="36" t="s">
        <v>5</v>
      </c>
      <c r="S3" s="67" t="s">
        <v>134</v>
      </c>
      <c r="T3" s="68"/>
      <c r="U3" s="68"/>
      <c r="V3" s="65"/>
      <c r="W3" s="67" t="s">
        <v>135</v>
      </c>
      <c r="X3" s="68"/>
      <c r="Y3" s="68"/>
      <c r="Z3" s="68"/>
      <c r="AA3" s="36"/>
      <c r="AB3" s="69" t="s">
        <v>128</v>
      </c>
      <c r="AC3" s="70"/>
      <c r="AD3" s="71"/>
      <c r="AE3" s="64"/>
      <c r="AF3" s="67" t="s">
        <v>129</v>
      </c>
      <c r="AG3" s="68"/>
      <c r="AH3" s="68"/>
      <c r="AI3" s="68"/>
      <c r="AJ3" s="39"/>
    </row>
    <row r="4" spans="1:36" s="1" customFormat="1" x14ac:dyDescent="0.25">
      <c r="A4" s="10"/>
      <c r="B4" s="10"/>
      <c r="C4" s="10"/>
      <c r="D4" s="10"/>
      <c r="E4" s="10"/>
      <c r="F4" s="10"/>
      <c r="G4" s="10"/>
      <c r="H4" s="11"/>
      <c r="I4" s="11"/>
      <c r="J4" s="11"/>
      <c r="K4" s="11"/>
      <c r="L4" s="11"/>
      <c r="M4" s="12"/>
      <c r="N4" s="12"/>
      <c r="O4" s="12"/>
      <c r="P4" s="12"/>
      <c r="Q4" s="12"/>
      <c r="R4" s="10"/>
      <c r="S4" s="36" t="s">
        <v>130</v>
      </c>
      <c r="T4" s="36" t="s">
        <v>131</v>
      </c>
      <c r="U4" s="36" t="s">
        <v>132</v>
      </c>
      <c r="V4" s="63" t="s">
        <v>167</v>
      </c>
      <c r="W4" s="36" t="s">
        <v>130</v>
      </c>
      <c r="X4" s="36" t="s">
        <v>131</v>
      </c>
      <c r="Y4" s="36" t="s">
        <v>132</v>
      </c>
      <c r="Z4" s="36" t="s">
        <v>133</v>
      </c>
      <c r="AA4" s="63"/>
      <c r="AB4" s="36" t="s">
        <v>130</v>
      </c>
      <c r="AC4" s="36" t="s">
        <v>131</v>
      </c>
      <c r="AD4" s="36" t="s">
        <v>132</v>
      </c>
      <c r="AE4" s="39" t="s">
        <v>167</v>
      </c>
      <c r="AF4" s="36" t="s">
        <v>130</v>
      </c>
      <c r="AG4" s="36" t="s">
        <v>131</v>
      </c>
      <c r="AH4" s="36" t="s">
        <v>132</v>
      </c>
      <c r="AI4" s="36" t="s">
        <v>133</v>
      </c>
    </row>
    <row r="5" spans="1:36" x14ac:dyDescent="0.2">
      <c r="A5" s="13">
        <v>1</v>
      </c>
      <c r="B5" s="13"/>
      <c r="C5" s="13"/>
      <c r="D5" s="14"/>
      <c r="E5" s="15" t="s">
        <v>6</v>
      </c>
      <c r="F5" s="16" t="s">
        <v>7</v>
      </c>
      <c r="G5" s="17" t="s">
        <v>8</v>
      </c>
      <c r="H5" s="42">
        <v>14056622.178393602</v>
      </c>
      <c r="I5" s="42">
        <f t="shared" ref="I5:I36" si="0">ROUND(H5,2)</f>
        <v>14056622.18</v>
      </c>
      <c r="J5" s="18" t="s">
        <v>137</v>
      </c>
      <c r="K5" s="43">
        <v>4098871.412</v>
      </c>
      <c r="L5" s="42">
        <f>ROUND(K5,2)</f>
        <v>4098871.41</v>
      </c>
      <c r="M5" s="19" t="s">
        <v>136</v>
      </c>
      <c r="N5" s="46" t="s">
        <v>122</v>
      </c>
      <c r="O5" s="46"/>
      <c r="P5" s="46" t="s">
        <v>122</v>
      </c>
      <c r="Q5" s="46"/>
      <c r="R5" s="14"/>
      <c r="S5" s="50"/>
      <c r="T5" s="50"/>
      <c r="U5" s="50"/>
      <c r="V5" s="50"/>
      <c r="W5" s="50"/>
      <c r="X5" s="50"/>
      <c r="Y5" s="50"/>
      <c r="Z5" s="50"/>
      <c r="AA5" s="13"/>
      <c r="AB5" s="48">
        <f>$I5*S5/1000</f>
        <v>0</v>
      </c>
      <c r="AC5" s="48">
        <f t="shared" ref="AC5:AC45" si="1">$I5*T5/1000</f>
        <v>0</v>
      </c>
      <c r="AD5" s="48">
        <f t="shared" ref="AD5:AD45" si="2">$I5*U5/1000</f>
        <v>0</v>
      </c>
      <c r="AE5" s="48">
        <f>$I5*V5/1000</f>
        <v>0</v>
      </c>
      <c r="AF5" s="48">
        <f>K5*W5/1000</f>
        <v>0</v>
      </c>
      <c r="AG5" s="48">
        <f>K5*X5/1000</f>
        <v>0</v>
      </c>
      <c r="AH5" s="48">
        <f>K5*Y5/1000</f>
        <v>0</v>
      </c>
      <c r="AI5" s="48">
        <f>K5*Z5/1000</f>
        <v>0</v>
      </c>
    </row>
    <row r="6" spans="1:36" x14ac:dyDescent="0.2">
      <c r="A6" s="13">
        <v>2</v>
      </c>
      <c r="B6" s="13"/>
      <c r="C6" s="13"/>
      <c r="D6" s="14"/>
      <c r="E6" s="15" t="s">
        <v>6</v>
      </c>
      <c r="F6" s="16" t="s">
        <v>9</v>
      </c>
      <c r="G6" s="17" t="s">
        <v>10</v>
      </c>
      <c r="H6" s="42">
        <v>1697089.7113459201</v>
      </c>
      <c r="I6" s="42">
        <f t="shared" si="0"/>
        <v>1697089.71</v>
      </c>
      <c r="J6" s="18" t="s">
        <v>137</v>
      </c>
      <c r="K6" s="45">
        <v>77080.468000000008</v>
      </c>
      <c r="L6" s="42">
        <f t="shared" ref="L6:L68" si="3">ROUND(K6,2)</f>
        <v>77080.47</v>
      </c>
      <c r="M6" s="19" t="s">
        <v>136</v>
      </c>
      <c r="N6" s="46"/>
      <c r="O6" s="46" t="s">
        <v>122</v>
      </c>
      <c r="P6" s="46" t="s">
        <v>122</v>
      </c>
      <c r="Q6" s="46"/>
      <c r="R6" s="14"/>
      <c r="S6" s="50"/>
      <c r="T6" s="50"/>
      <c r="U6" s="50"/>
      <c r="V6" s="50"/>
      <c r="W6" s="50"/>
      <c r="X6" s="50"/>
      <c r="Y6" s="50"/>
      <c r="Z6" s="50"/>
      <c r="AA6" s="13"/>
      <c r="AB6" s="48">
        <f t="shared" ref="AB6:AB45" si="4">$I6*S6/1000</f>
        <v>0</v>
      </c>
      <c r="AC6" s="48">
        <f t="shared" si="1"/>
        <v>0</v>
      </c>
      <c r="AD6" s="48">
        <f t="shared" si="2"/>
        <v>0</v>
      </c>
      <c r="AE6" s="46" t="s">
        <v>139</v>
      </c>
      <c r="AF6" s="48">
        <f>K6*W6/1000</f>
        <v>0</v>
      </c>
      <c r="AG6" s="48">
        <f>K6*X6/1000</f>
        <v>0</v>
      </c>
      <c r="AH6" s="48">
        <f>K6*Y6/1000</f>
        <v>0</v>
      </c>
      <c r="AI6" s="48">
        <f>K6*Z6/1000</f>
        <v>0</v>
      </c>
    </row>
    <row r="7" spans="1:36" x14ac:dyDescent="0.2">
      <c r="A7" s="13">
        <v>3</v>
      </c>
      <c r="B7" s="13"/>
      <c r="C7" s="13"/>
      <c r="D7" s="14"/>
      <c r="E7" s="15" t="s">
        <v>6</v>
      </c>
      <c r="F7" s="16" t="s">
        <v>11</v>
      </c>
      <c r="G7" s="17" t="s">
        <v>12</v>
      </c>
      <c r="H7" s="42">
        <v>656967.96728064003</v>
      </c>
      <c r="I7" s="42">
        <f t="shared" si="0"/>
        <v>656967.97</v>
      </c>
      <c r="J7" s="18" t="s">
        <v>137</v>
      </c>
      <c r="K7" s="43">
        <v>0</v>
      </c>
      <c r="L7" s="42">
        <f t="shared" si="3"/>
        <v>0</v>
      </c>
      <c r="M7" s="19" t="s">
        <v>123</v>
      </c>
      <c r="N7" s="46"/>
      <c r="O7" s="46"/>
      <c r="P7" s="46"/>
      <c r="Q7" s="46" t="s">
        <v>122</v>
      </c>
      <c r="R7" s="14"/>
      <c r="S7" s="50"/>
      <c r="T7" s="50"/>
      <c r="U7" s="50"/>
      <c r="V7" s="50"/>
      <c r="W7" s="50"/>
      <c r="X7" s="50"/>
      <c r="Y7" s="50"/>
      <c r="Z7" s="50"/>
      <c r="AA7" s="13"/>
      <c r="AB7" s="48">
        <f t="shared" si="4"/>
        <v>0</v>
      </c>
      <c r="AC7" s="48">
        <f t="shared" si="1"/>
        <v>0</v>
      </c>
      <c r="AD7" s="48">
        <f t="shared" si="2"/>
        <v>0</v>
      </c>
      <c r="AE7" s="46" t="s">
        <v>139</v>
      </c>
      <c r="AF7" s="48" t="s">
        <v>139</v>
      </c>
      <c r="AG7" s="48" t="s">
        <v>139</v>
      </c>
      <c r="AH7" s="48" t="s">
        <v>139</v>
      </c>
      <c r="AI7" s="48" t="s">
        <v>139</v>
      </c>
    </row>
    <row r="8" spans="1:36" x14ac:dyDescent="0.2">
      <c r="A8" s="13">
        <v>4</v>
      </c>
      <c r="B8" s="13"/>
      <c r="C8" s="13"/>
      <c r="D8" s="14"/>
      <c r="E8" s="15" t="s">
        <v>6</v>
      </c>
      <c r="F8" s="16" t="s">
        <v>13</v>
      </c>
      <c r="G8" s="17" t="s">
        <v>14</v>
      </c>
      <c r="H8" s="42">
        <v>362115.99164160003</v>
      </c>
      <c r="I8" s="42">
        <f t="shared" si="0"/>
        <v>362115.99</v>
      </c>
      <c r="J8" s="18" t="s">
        <v>137</v>
      </c>
      <c r="K8" s="43">
        <v>0</v>
      </c>
      <c r="L8" s="42">
        <f t="shared" si="3"/>
        <v>0</v>
      </c>
      <c r="M8" s="19" t="s">
        <v>123</v>
      </c>
      <c r="N8" s="46"/>
      <c r="O8" s="46"/>
      <c r="P8" s="46"/>
      <c r="Q8" s="46" t="s">
        <v>122</v>
      </c>
      <c r="R8" s="14"/>
      <c r="S8" s="50"/>
      <c r="T8" s="50"/>
      <c r="U8" s="50"/>
      <c r="V8" s="50"/>
      <c r="W8" s="50"/>
      <c r="X8" s="50"/>
      <c r="Y8" s="50"/>
      <c r="Z8" s="50"/>
      <c r="AA8" s="13"/>
      <c r="AB8" s="48">
        <f t="shared" si="4"/>
        <v>0</v>
      </c>
      <c r="AC8" s="48">
        <f t="shared" si="1"/>
        <v>0</v>
      </c>
      <c r="AD8" s="48">
        <f t="shared" si="2"/>
        <v>0</v>
      </c>
      <c r="AE8" s="46" t="s">
        <v>139</v>
      </c>
      <c r="AF8" s="48" t="s">
        <v>139</v>
      </c>
      <c r="AG8" s="48" t="s">
        <v>139</v>
      </c>
      <c r="AH8" s="48" t="s">
        <v>139</v>
      </c>
      <c r="AI8" s="48" t="s">
        <v>139</v>
      </c>
    </row>
    <row r="9" spans="1:36" x14ac:dyDescent="0.2">
      <c r="A9" s="13">
        <v>5</v>
      </c>
      <c r="B9" s="13"/>
      <c r="C9" s="13"/>
      <c r="D9" s="14"/>
      <c r="E9" s="15" t="s">
        <v>6</v>
      </c>
      <c r="F9" s="16" t="s">
        <v>15</v>
      </c>
      <c r="G9" s="17" t="s">
        <v>14</v>
      </c>
      <c r="H9" s="42">
        <v>362115.99164160003</v>
      </c>
      <c r="I9" s="42">
        <f t="shared" si="0"/>
        <v>362115.99</v>
      </c>
      <c r="J9" s="18" t="s">
        <v>137</v>
      </c>
      <c r="K9" s="43">
        <v>0</v>
      </c>
      <c r="L9" s="42">
        <f t="shared" si="3"/>
        <v>0</v>
      </c>
      <c r="M9" s="19" t="s">
        <v>123</v>
      </c>
      <c r="N9" s="46"/>
      <c r="O9" s="46"/>
      <c r="P9" s="46"/>
      <c r="Q9" s="46" t="s">
        <v>122</v>
      </c>
      <c r="R9" s="14"/>
      <c r="S9" s="50"/>
      <c r="T9" s="50"/>
      <c r="U9" s="50"/>
      <c r="V9" s="50"/>
      <c r="W9" s="50"/>
      <c r="X9" s="50"/>
      <c r="Y9" s="50"/>
      <c r="Z9" s="50"/>
      <c r="AA9" s="13"/>
      <c r="AB9" s="48">
        <f t="shared" si="4"/>
        <v>0</v>
      </c>
      <c r="AC9" s="48">
        <f t="shared" si="1"/>
        <v>0</v>
      </c>
      <c r="AD9" s="48">
        <f t="shared" si="2"/>
        <v>0</v>
      </c>
      <c r="AE9" s="46" t="s">
        <v>139</v>
      </c>
      <c r="AF9" s="48" t="s">
        <v>139</v>
      </c>
      <c r="AG9" s="48" t="s">
        <v>139</v>
      </c>
      <c r="AH9" s="48" t="s">
        <v>139</v>
      </c>
      <c r="AI9" s="48" t="s">
        <v>139</v>
      </c>
    </row>
    <row r="10" spans="1:36" x14ac:dyDescent="0.2">
      <c r="A10" s="13">
        <v>6</v>
      </c>
      <c r="B10" s="13"/>
      <c r="C10" s="13"/>
      <c r="D10" s="14"/>
      <c r="E10" s="15" t="s">
        <v>6</v>
      </c>
      <c r="F10" s="16" t="s">
        <v>16</v>
      </c>
      <c r="G10" s="17" t="s">
        <v>17</v>
      </c>
      <c r="H10" s="42">
        <v>169523.6298624</v>
      </c>
      <c r="I10" s="42">
        <f t="shared" si="0"/>
        <v>169523.63</v>
      </c>
      <c r="J10" s="18" t="s">
        <v>137</v>
      </c>
      <c r="K10" s="43">
        <v>0</v>
      </c>
      <c r="L10" s="42">
        <f t="shared" si="3"/>
        <v>0</v>
      </c>
      <c r="M10" s="19" t="s">
        <v>123</v>
      </c>
      <c r="N10" s="46"/>
      <c r="O10" s="46"/>
      <c r="P10" s="46"/>
      <c r="Q10" s="46"/>
      <c r="R10" s="14"/>
      <c r="S10" s="50"/>
      <c r="T10" s="50"/>
      <c r="U10" s="50"/>
      <c r="V10" s="50"/>
      <c r="W10" s="50"/>
      <c r="X10" s="50"/>
      <c r="Y10" s="50"/>
      <c r="Z10" s="50"/>
      <c r="AA10" s="13"/>
      <c r="AB10" s="48">
        <f t="shared" si="4"/>
        <v>0</v>
      </c>
      <c r="AC10" s="48">
        <f t="shared" si="1"/>
        <v>0</v>
      </c>
      <c r="AD10" s="48">
        <f t="shared" si="2"/>
        <v>0</v>
      </c>
      <c r="AE10" s="46" t="s">
        <v>139</v>
      </c>
      <c r="AF10" s="48" t="s">
        <v>139</v>
      </c>
      <c r="AG10" s="48" t="s">
        <v>139</v>
      </c>
      <c r="AH10" s="48" t="s">
        <v>139</v>
      </c>
      <c r="AI10" s="48" t="s">
        <v>139</v>
      </c>
    </row>
    <row r="11" spans="1:36" x14ac:dyDescent="0.2">
      <c r="A11" s="13">
        <v>7</v>
      </c>
      <c r="B11" s="13"/>
      <c r="C11" s="13"/>
      <c r="D11" s="14"/>
      <c r="E11" s="15" t="s">
        <v>6</v>
      </c>
      <c r="F11" s="16" t="s">
        <v>18</v>
      </c>
      <c r="G11" s="17" t="s">
        <v>17</v>
      </c>
      <c r="H11" s="42">
        <v>25551.000195840003</v>
      </c>
      <c r="I11" s="42">
        <f t="shared" si="0"/>
        <v>25551</v>
      </c>
      <c r="J11" s="18" t="s">
        <v>137</v>
      </c>
      <c r="K11" s="43">
        <v>0</v>
      </c>
      <c r="L11" s="42">
        <f t="shared" si="3"/>
        <v>0</v>
      </c>
      <c r="M11" s="19" t="s">
        <v>123</v>
      </c>
      <c r="N11" s="46"/>
      <c r="O11" s="46"/>
      <c r="P11" s="46"/>
      <c r="Q11" s="46"/>
      <c r="R11" s="14"/>
      <c r="S11" s="50"/>
      <c r="T11" s="50"/>
      <c r="U11" s="50"/>
      <c r="V11" s="50"/>
      <c r="W11" s="50"/>
      <c r="X11" s="50"/>
      <c r="Y11" s="50"/>
      <c r="Z11" s="50"/>
      <c r="AA11" s="13"/>
      <c r="AB11" s="48">
        <f t="shared" si="4"/>
        <v>0</v>
      </c>
      <c r="AC11" s="48">
        <f t="shared" si="1"/>
        <v>0</v>
      </c>
      <c r="AD11" s="48">
        <f t="shared" si="2"/>
        <v>0</v>
      </c>
      <c r="AE11" s="46" t="s">
        <v>139</v>
      </c>
      <c r="AF11" s="48" t="s">
        <v>139</v>
      </c>
      <c r="AG11" s="48" t="s">
        <v>139</v>
      </c>
      <c r="AH11" s="48" t="s">
        <v>139</v>
      </c>
      <c r="AI11" s="48" t="s">
        <v>139</v>
      </c>
    </row>
    <row r="12" spans="1:36" x14ac:dyDescent="0.2">
      <c r="A12" s="13">
        <v>8</v>
      </c>
      <c r="B12" s="13"/>
      <c r="C12" s="13"/>
      <c r="D12" s="14"/>
      <c r="E12" s="15" t="s">
        <v>6</v>
      </c>
      <c r="F12" s="16" t="s">
        <v>19</v>
      </c>
      <c r="G12" s="17" t="s">
        <v>20</v>
      </c>
      <c r="H12" s="42">
        <v>494983.11772800004</v>
      </c>
      <c r="I12" s="42">
        <f t="shared" si="0"/>
        <v>494983.12</v>
      </c>
      <c r="J12" s="18" t="s">
        <v>137</v>
      </c>
      <c r="K12" s="43">
        <v>0</v>
      </c>
      <c r="L12" s="42">
        <f t="shared" si="3"/>
        <v>0</v>
      </c>
      <c r="M12" s="19" t="s">
        <v>123</v>
      </c>
      <c r="N12" s="46"/>
      <c r="O12" s="46"/>
      <c r="P12" s="46"/>
      <c r="Q12" s="46" t="s">
        <v>122</v>
      </c>
      <c r="R12" s="14"/>
      <c r="S12" s="50"/>
      <c r="T12" s="50"/>
      <c r="U12" s="50"/>
      <c r="V12" s="50"/>
      <c r="W12" s="50"/>
      <c r="X12" s="50"/>
      <c r="Y12" s="50"/>
      <c r="Z12" s="50"/>
      <c r="AA12" s="13"/>
      <c r="AB12" s="48">
        <f t="shared" si="4"/>
        <v>0</v>
      </c>
      <c r="AC12" s="48">
        <f t="shared" si="1"/>
        <v>0</v>
      </c>
      <c r="AD12" s="48">
        <f t="shared" si="2"/>
        <v>0</v>
      </c>
      <c r="AE12" s="46" t="s">
        <v>139</v>
      </c>
      <c r="AF12" s="48" t="s">
        <v>139</v>
      </c>
      <c r="AG12" s="48" t="s">
        <v>139</v>
      </c>
      <c r="AH12" s="48" t="s">
        <v>139</v>
      </c>
      <c r="AI12" s="48" t="s">
        <v>139</v>
      </c>
    </row>
    <row r="13" spans="1:36" x14ac:dyDescent="0.2">
      <c r="A13" s="13">
        <v>9</v>
      </c>
      <c r="B13" s="13"/>
      <c r="C13" s="13"/>
      <c r="D13" s="14"/>
      <c r="E13" s="15" t="s">
        <v>6</v>
      </c>
      <c r="F13" s="16" t="s">
        <v>21</v>
      </c>
      <c r="G13" s="17" t="s">
        <v>12</v>
      </c>
      <c r="H13" s="42">
        <v>1569807.4215168001</v>
      </c>
      <c r="I13" s="42">
        <f t="shared" si="0"/>
        <v>1569807.42</v>
      </c>
      <c r="J13" s="18" t="s">
        <v>137</v>
      </c>
      <c r="K13" s="43">
        <v>0</v>
      </c>
      <c r="L13" s="42">
        <f t="shared" si="3"/>
        <v>0</v>
      </c>
      <c r="M13" s="19" t="s">
        <v>123</v>
      </c>
      <c r="N13" s="46"/>
      <c r="O13" s="46"/>
      <c r="P13" s="46"/>
      <c r="Q13" s="46" t="s">
        <v>122</v>
      </c>
      <c r="R13" s="14"/>
      <c r="S13" s="50"/>
      <c r="T13" s="50"/>
      <c r="U13" s="50"/>
      <c r="V13" s="50"/>
      <c r="W13" s="50"/>
      <c r="X13" s="50"/>
      <c r="Y13" s="50"/>
      <c r="Z13" s="50"/>
      <c r="AA13" s="13"/>
      <c r="AB13" s="48">
        <f t="shared" si="4"/>
        <v>0</v>
      </c>
      <c r="AC13" s="48">
        <f t="shared" si="1"/>
        <v>0</v>
      </c>
      <c r="AD13" s="48">
        <f t="shared" si="2"/>
        <v>0</v>
      </c>
      <c r="AE13" s="46" t="s">
        <v>139</v>
      </c>
      <c r="AF13" s="48" t="s">
        <v>139</v>
      </c>
      <c r="AG13" s="48" t="s">
        <v>139</v>
      </c>
      <c r="AH13" s="48" t="s">
        <v>139</v>
      </c>
      <c r="AI13" s="48" t="s">
        <v>139</v>
      </c>
    </row>
    <row r="14" spans="1:36" x14ac:dyDescent="0.2">
      <c r="A14" s="13">
        <v>10</v>
      </c>
      <c r="B14" s="13"/>
      <c r="C14" s="13"/>
      <c r="D14" s="14"/>
      <c r="E14" s="15" t="s">
        <v>6</v>
      </c>
      <c r="F14" s="16" t="s">
        <v>22</v>
      </c>
      <c r="G14" s="17" t="s">
        <v>23</v>
      </c>
      <c r="H14" s="42">
        <v>687393.66752640007</v>
      </c>
      <c r="I14" s="42">
        <f t="shared" si="0"/>
        <v>687393.67</v>
      </c>
      <c r="J14" s="18" t="s">
        <v>137</v>
      </c>
      <c r="K14" s="43">
        <v>0</v>
      </c>
      <c r="L14" s="42">
        <f t="shared" si="3"/>
        <v>0</v>
      </c>
      <c r="M14" s="19" t="s">
        <v>123</v>
      </c>
      <c r="N14" s="46"/>
      <c r="O14" s="46"/>
      <c r="P14" s="46"/>
      <c r="Q14" s="46"/>
      <c r="R14" s="14"/>
      <c r="S14" s="50"/>
      <c r="T14" s="50"/>
      <c r="U14" s="50"/>
      <c r="V14" s="50"/>
      <c r="W14" s="50"/>
      <c r="X14" s="50"/>
      <c r="Y14" s="50"/>
      <c r="Z14" s="50"/>
      <c r="AA14" s="13"/>
      <c r="AB14" s="48">
        <f t="shared" si="4"/>
        <v>0</v>
      </c>
      <c r="AC14" s="48">
        <f t="shared" si="1"/>
        <v>0</v>
      </c>
      <c r="AD14" s="48">
        <f t="shared" si="2"/>
        <v>0</v>
      </c>
      <c r="AE14" s="46" t="s">
        <v>139</v>
      </c>
      <c r="AF14" s="48" t="s">
        <v>139</v>
      </c>
      <c r="AG14" s="48" t="s">
        <v>139</v>
      </c>
      <c r="AH14" s="48" t="s">
        <v>139</v>
      </c>
      <c r="AI14" s="48" t="s">
        <v>139</v>
      </c>
    </row>
    <row r="15" spans="1:36" x14ac:dyDescent="0.2">
      <c r="A15" s="13">
        <v>11</v>
      </c>
      <c r="B15" s="13"/>
      <c r="C15" s="13"/>
      <c r="D15" s="14"/>
      <c r="E15" s="15" t="s">
        <v>6</v>
      </c>
      <c r="F15" s="16" t="s">
        <v>24</v>
      </c>
      <c r="G15" s="20" t="s">
        <v>25</v>
      </c>
      <c r="H15" s="42">
        <v>1204957.83326976</v>
      </c>
      <c r="I15" s="42">
        <f t="shared" si="0"/>
        <v>1204957.83</v>
      </c>
      <c r="J15" s="18" t="s">
        <v>137</v>
      </c>
      <c r="K15" s="43">
        <v>0</v>
      </c>
      <c r="L15" s="42">
        <f t="shared" si="3"/>
        <v>0</v>
      </c>
      <c r="M15" s="19" t="s">
        <v>123</v>
      </c>
      <c r="N15" s="46"/>
      <c r="O15" s="46"/>
      <c r="P15" s="46"/>
      <c r="Q15" s="46" t="s">
        <v>122</v>
      </c>
      <c r="R15" s="14"/>
      <c r="S15" s="50"/>
      <c r="T15" s="50"/>
      <c r="U15" s="50"/>
      <c r="V15" s="50"/>
      <c r="W15" s="50"/>
      <c r="X15" s="50"/>
      <c r="Y15" s="50"/>
      <c r="Z15" s="50"/>
      <c r="AA15" s="13"/>
      <c r="AB15" s="48">
        <f t="shared" si="4"/>
        <v>0</v>
      </c>
      <c r="AC15" s="48">
        <f t="shared" si="1"/>
        <v>0</v>
      </c>
      <c r="AD15" s="48">
        <f t="shared" si="2"/>
        <v>0</v>
      </c>
      <c r="AE15" s="46" t="s">
        <v>139</v>
      </c>
      <c r="AF15" s="48" t="s">
        <v>139</v>
      </c>
      <c r="AG15" s="48" t="s">
        <v>139</v>
      </c>
      <c r="AH15" s="48" t="s">
        <v>139</v>
      </c>
      <c r="AI15" s="48" t="s">
        <v>139</v>
      </c>
    </row>
    <row r="16" spans="1:36" x14ac:dyDescent="0.2">
      <c r="A16" s="13">
        <v>12</v>
      </c>
      <c r="B16" s="13"/>
      <c r="C16" s="13"/>
      <c r="D16" s="14"/>
      <c r="E16" s="15" t="s">
        <v>6</v>
      </c>
      <c r="F16" s="16" t="s">
        <v>26</v>
      </c>
      <c r="G16" s="17" t="s">
        <v>27</v>
      </c>
      <c r="H16" s="42">
        <v>1238944.90937472</v>
      </c>
      <c r="I16" s="42">
        <f t="shared" si="0"/>
        <v>1238944.9099999999</v>
      </c>
      <c r="J16" s="18" t="s">
        <v>137</v>
      </c>
      <c r="K16" s="43">
        <v>0</v>
      </c>
      <c r="L16" s="42">
        <f t="shared" si="3"/>
        <v>0</v>
      </c>
      <c r="M16" s="19" t="s">
        <v>123</v>
      </c>
      <c r="N16" s="46"/>
      <c r="O16" s="46"/>
      <c r="P16" s="46"/>
      <c r="Q16" s="46" t="s">
        <v>122</v>
      </c>
      <c r="R16" s="14"/>
      <c r="S16" s="50"/>
      <c r="T16" s="50"/>
      <c r="U16" s="50"/>
      <c r="V16" s="50"/>
      <c r="W16" s="50"/>
      <c r="X16" s="50"/>
      <c r="Y16" s="50"/>
      <c r="Z16" s="50"/>
      <c r="AA16" s="13"/>
      <c r="AB16" s="48">
        <f t="shared" si="4"/>
        <v>0</v>
      </c>
      <c r="AC16" s="48">
        <f t="shared" si="1"/>
        <v>0</v>
      </c>
      <c r="AD16" s="48">
        <f t="shared" si="2"/>
        <v>0</v>
      </c>
      <c r="AE16" s="46" t="s">
        <v>139</v>
      </c>
      <c r="AF16" s="48" t="s">
        <v>139</v>
      </c>
      <c r="AG16" s="48" t="s">
        <v>139</v>
      </c>
      <c r="AH16" s="48" t="s">
        <v>139</v>
      </c>
      <c r="AI16" s="48" t="s">
        <v>139</v>
      </c>
    </row>
    <row r="17" spans="1:35" x14ac:dyDescent="0.2">
      <c r="A17" s="13">
        <v>13</v>
      </c>
      <c r="B17" s="13"/>
      <c r="C17" s="13"/>
      <c r="D17" s="14"/>
      <c r="E17" s="15" t="s">
        <v>6</v>
      </c>
      <c r="F17" s="16" t="s">
        <v>28</v>
      </c>
      <c r="G17" s="17" t="s">
        <v>29</v>
      </c>
      <c r="H17" s="42">
        <v>11377626.919234561</v>
      </c>
      <c r="I17" s="42">
        <f t="shared" si="0"/>
        <v>11377626.92</v>
      </c>
      <c r="J17" s="18" t="s">
        <v>137</v>
      </c>
      <c r="K17" s="43">
        <v>230686.28400000001</v>
      </c>
      <c r="L17" s="42">
        <f t="shared" si="3"/>
        <v>230686.28</v>
      </c>
      <c r="M17" s="19" t="s">
        <v>137</v>
      </c>
      <c r="N17" s="46"/>
      <c r="O17" s="46"/>
      <c r="P17" s="46" t="s">
        <v>122</v>
      </c>
      <c r="Q17" s="46"/>
      <c r="R17" s="14"/>
      <c r="S17" s="50"/>
      <c r="T17" s="50"/>
      <c r="U17" s="50"/>
      <c r="V17" s="50"/>
      <c r="W17" s="50"/>
      <c r="X17" s="50"/>
      <c r="Y17" s="50"/>
      <c r="Z17" s="50"/>
      <c r="AA17" s="13"/>
      <c r="AB17" s="48">
        <f t="shared" si="4"/>
        <v>0</v>
      </c>
      <c r="AC17" s="48">
        <f t="shared" si="1"/>
        <v>0</v>
      </c>
      <c r="AD17" s="48">
        <f t="shared" si="2"/>
        <v>0</v>
      </c>
      <c r="AE17" s="46" t="s">
        <v>139</v>
      </c>
      <c r="AF17" s="48">
        <f>K17*W17/1000</f>
        <v>0</v>
      </c>
      <c r="AG17" s="48">
        <f>K17*X17/1000</f>
        <v>0</v>
      </c>
      <c r="AH17" s="48">
        <f>K17*Y17/1000</f>
        <v>0</v>
      </c>
      <c r="AI17" s="48" t="s">
        <v>139</v>
      </c>
    </row>
    <row r="18" spans="1:35" x14ac:dyDescent="0.2">
      <c r="A18" s="13">
        <v>14</v>
      </c>
      <c r="B18" s="13"/>
      <c r="C18" s="13"/>
      <c r="D18" s="14"/>
      <c r="E18" s="15" t="s">
        <v>6</v>
      </c>
      <c r="F18" s="16" t="s">
        <v>30</v>
      </c>
      <c r="G18" s="17" t="s">
        <v>31</v>
      </c>
      <c r="H18" s="42">
        <v>424272.16046591999</v>
      </c>
      <c r="I18" s="42">
        <f t="shared" si="0"/>
        <v>424272.16</v>
      </c>
      <c r="J18" s="18" t="s">
        <v>137</v>
      </c>
      <c r="K18" s="45">
        <v>0</v>
      </c>
      <c r="L18" s="42">
        <f t="shared" si="3"/>
        <v>0</v>
      </c>
      <c r="M18" s="19" t="s">
        <v>123</v>
      </c>
      <c r="N18" s="46"/>
      <c r="O18" s="46"/>
      <c r="P18" s="46"/>
      <c r="Q18" s="46" t="s">
        <v>122</v>
      </c>
      <c r="R18" s="14"/>
      <c r="S18" s="50"/>
      <c r="T18" s="50"/>
      <c r="U18" s="50"/>
      <c r="V18" s="50"/>
      <c r="W18" s="50"/>
      <c r="X18" s="50"/>
      <c r="Y18" s="50"/>
      <c r="Z18" s="50"/>
      <c r="AA18" s="13"/>
      <c r="AB18" s="48">
        <f t="shared" si="4"/>
        <v>0</v>
      </c>
      <c r="AC18" s="48">
        <f t="shared" si="1"/>
        <v>0</v>
      </c>
      <c r="AD18" s="48">
        <f t="shared" si="2"/>
        <v>0</v>
      </c>
      <c r="AE18" s="46" t="s">
        <v>139</v>
      </c>
      <c r="AF18" s="48" t="s">
        <v>139</v>
      </c>
      <c r="AG18" s="48" t="s">
        <v>139</v>
      </c>
      <c r="AH18" s="48" t="s">
        <v>139</v>
      </c>
      <c r="AI18" s="48" t="s">
        <v>139</v>
      </c>
    </row>
    <row r="19" spans="1:35" x14ac:dyDescent="0.2">
      <c r="A19" s="13">
        <v>15</v>
      </c>
      <c r="B19" s="13"/>
      <c r="C19" s="13"/>
      <c r="D19" s="14"/>
      <c r="E19" s="15" t="s">
        <v>6</v>
      </c>
      <c r="F19" s="16" t="s">
        <v>32</v>
      </c>
      <c r="G19" s="15" t="s">
        <v>33</v>
      </c>
      <c r="H19" s="42">
        <v>598359.27104640007</v>
      </c>
      <c r="I19" s="42">
        <f t="shared" si="0"/>
        <v>598359.27</v>
      </c>
      <c r="J19" s="18" t="s">
        <v>137</v>
      </c>
      <c r="K19" s="43">
        <v>0</v>
      </c>
      <c r="L19" s="42">
        <f t="shared" si="3"/>
        <v>0</v>
      </c>
      <c r="M19" s="19" t="s">
        <v>123</v>
      </c>
      <c r="N19" s="46"/>
      <c r="O19" s="46"/>
      <c r="P19" s="46"/>
      <c r="Q19" s="46"/>
      <c r="R19" s="14"/>
      <c r="S19" s="50"/>
      <c r="T19" s="50"/>
      <c r="U19" s="50"/>
      <c r="V19" s="50"/>
      <c r="W19" s="50"/>
      <c r="X19" s="50"/>
      <c r="Y19" s="50"/>
      <c r="Z19" s="50"/>
      <c r="AA19" s="13"/>
      <c r="AB19" s="48">
        <f t="shared" si="4"/>
        <v>0</v>
      </c>
      <c r="AC19" s="48">
        <f t="shared" si="1"/>
        <v>0</v>
      </c>
      <c r="AD19" s="48">
        <f t="shared" si="2"/>
        <v>0</v>
      </c>
      <c r="AE19" s="46" t="s">
        <v>139</v>
      </c>
      <c r="AF19" s="48" t="s">
        <v>139</v>
      </c>
      <c r="AG19" s="48" t="s">
        <v>139</v>
      </c>
      <c r="AH19" s="48" t="s">
        <v>139</v>
      </c>
      <c r="AI19" s="48" t="s">
        <v>139</v>
      </c>
    </row>
    <row r="20" spans="1:35" x14ac:dyDescent="0.2">
      <c r="A20" s="13">
        <v>16</v>
      </c>
      <c r="B20" s="13"/>
      <c r="C20" s="13"/>
      <c r="D20" s="14"/>
      <c r="E20" s="15" t="s">
        <v>6</v>
      </c>
      <c r="F20" s="16" t="s">
        <v>34</v>
      </c>
      <c r="G20" s="21" t="s">
        <v>35</v>
      </c>
      <c r="H20" s="42">
        <v>1359572.8807065601</v>
      </c>
      <c r="I20" s="42">
        <f t="shared" si="0"/>
        <v>1359572.88</v>
      </c>
      <c r="J20" s="18" t="s">
        <v>137</v>
      </c>
      <c r="K20" s="45">
        <v>4650.6720000000005</v>
      </c>
      <c r="L20" s="42">
        <f t="shared" si="3"/>
        <v>4650.67</v>
      </c>
      <c r="M20" s="19" t="s">
        <v>136</v>
      </c>
      <c r="N20" s="46"/>
      <c r="O20" s="46"/>
      <c r="P20" s="46"/>
      <c r="Q20" s="46"/>
      <c r="R20" s="14"/>
      <c r="S20" s="50"/>
      <c r="T20" s="50"/>
      <c r="U20" s="50"/>
      <c r="V20" s="50"/>
      <c r="W20" s="50"/>
      <c r="X20" s="50"/>
      <c r="Y20" s="50"/>
      <c r="Z20" s="50"/>
      <c r="AA20" s="13"/>
      <c r="AB20" s="48">
        <f t="shared" si="4"/>
        <v>0</v>
      </c>
      <c r="AC20" s="48">
        <f t="shared" si="1"/>
        <v>0</v>
      </c>
      <c r="AD20" s="48">
        <f t="shared" si="2"/>
        <v>0</v>
      </c>
      <c r="AE20" s="46" t="s">
        <v>139</v>
      </c>
      <c r="AF20" s="48">
        <f t="shared" ref="AF20:AF31" si="5">K20*W20/1000</f>
        <v>0</v>
      </c>
      <c r="AG20" s="48">
        <f t="shared" ref="AG20:AG31" si="6">K20*X20/1000</f>
        <v>0</v>
      </c>
      <c r="AH20" s="48">
        <f>K20*Y20/1000</f>
        <v>0</v>
      </c>
      <c r="AI20" s="48">
        <f>L20*Z20/1000</f>
        <v>0</v>
      </c>
    </row>
    <row r="21" spans="1:35" x14ac:dyDescent="0.2">
      <c r="A21" s="13">
        <v>17</v>
      </c>
      <c r="B21" s="13"/>
      <c r="C21" s="13"/>
      <c r="D21" s="14"/>
      <c r="E21" s="15" t="s">
        <v>6</v>
      </c>
      <c r="F21" s="16" t="s">
        <v>36</v>
      </c>
      <c r="G21" s="21" t="s">
        <v>37</v>
      </c>
      <c r="H21" s="42">
        <v>3880010.9808921604</v>
      </c>
      <c r="I21" s="42">
        <f t="shared" si="0"/>
        <v>3880010.98</v>
      </c>
      <c r="J21" s="18" t="s">
        <v>137</v>
      </c>
      <c r="K21" s="43">
        <v>716424.50800000003</v>
      </c>
      <c r="L21" s="42">
        <f t="shared" si="3"/>
        <v>716424.51</v>
      </c>
      <c r="M21" s="19" t="s">
        <v>136</v>
      </c>
      <c r="N21" s="46"/>
      <c r="O21" s="46" t="s">
        <v>122</v>
      </c>
      <c r="P21" s="46" t="s">
        <v>122</v>
      </c>
      <c r="Q21" s="46"/>
      <c r="R21" s="14"/>
      <c r="S21" s="50"/>
      <c r="T21" s="50"/>
      <c r="U21" s="50"/>
      <c r="V21" s="50"/>
      <c r="W21" s="50"/>
      <c r="X21" s="50"/>
      <c r="Y21" s="50"/>
      <c r="Z21" s="50"/>
      <c r="AA21" s="13"/>
      <c r="AB21" s="48">
        <f t="shared" si="4"/>
        <v>0</v>
      </c>
      <c r="AC21" s="48">
        <f t="shared" si="1"/>
        <v>0</v>
      </c>
      <c r="AD21" s="48">
        <f t="shared" si="2"/>
        <v>0</v>
      </c>
      <c r="AE21" s="46" t="s">
        <v>139</v>
      </c>
      <c r="AF21" s="48">
        <f t="shared" si="5"/>
        <v>0</v>
      </c>
      <c r="AG21" s="48">
        <f t="shared" si="6"/>
        <v>0</v>
      </c>
      <c r="AH21" s="48">
        <f t="shared" ref="AH21:AH31" si="7">K21*Y21/1000</f>
        <v>0</v>
      </c>
      <c r="AI21" s="48">
        <f t="shared" ref="AI21:AI31" si="8">K21*Z21/1000</f>
        <v>0</v>
      </c>
    </row>
    <row r="22" spans="1:35" x14ac:dyDescent="0.2">
      <c r="A22" s="13">
        <v>18</v>
      </c>
      <c r="B22" s="13"/>
      <c r="C22" s="13"/>
      <c r="D22" s="14"/>
      <c r="E22" s="15" t="s">
        <v>6</v>
      </c>
      <c r="F22" s="16" t="s">
        <v>38</v>
      </c>
      <c r="G22" s="21" t="s">
        <v>39</v>
      </c>
      <c r="H22" s="42">
        <v>10833085.063987201</v>
      </c>
      <c r="I22" s="42">
        <f t="shared" si="0"/>
        <v>10833085.060000001</v>
      </c>
      <c r="J22" s="18" t="s">
        <v>137</v>
      </c>
      <c r="K22" s="45">
        <v>1519564.9280000001</v>
      </c>
      <c r="L22" s="42">
        <f t="shared" si="3"/>
        <v>1519564.93</v>
      </c>
      <c r="M22" s="19" t="s">
        <v>136</v>
      </c>
      <c r="N22" s="46" t="s">
        <v>122</v>
      </c>
      <c r="O22" s="46"/>
      <c r="P22" s="46" t="s">
        <v>122</v>
      </c>
      <c r="Q22" s="46"/>
      <c r="R22" s="14" t="s">
        <v>126</v>
      </c>
      <c r="S22" s="50"/>
      <c r="T22" s="50"/>
      <c r="U22" s="50"/>
      <c r="V22" s="50"/>
      <c r="W22" s="50"/>
      <c r="X22" s="50"/>
      <c r="Y22" s="50"/>
      <c r="Z22" s="50"/>
      <c r="AA22" s="13"/>
      <c r="AB22" s="48">
        <f t="shared" si="4"/>
        <v>0</v>
      </c>
      <c r="AC22" s="48">
        <f t="shared" si="1"/>
        <v>0</v>
      </c>
      <c r="AD22" s="48">
        <f t="shared" si="2"/>
        <v>0</v>
      </c>
      <c r="AE22" s="48">
        <f t="shared" ref="AE22:AE36" si="9">$I22*V22/1000</f>
        <v>0</v>
      </c>
      <c r="AF22" s="48">
        <f t="shared" si="5"/>
        <v>0</v>
      </c>
      <c r="AG22" s="48">
        <f t="shared" si="6"/>
        <v>0</v>
      </c>
      <c r="AH22" s="48">
        <f t="shared" si="7"/>
        <v>0</v>
      </c>
      <c r="AI22" s="48">
        <f t="shared" si="8"/>
        <v>0</v>
      </c>
    </row>
    <row r="23" spans="1:35" ht="22.5" x14ac:dyDescent="0.2">
      <c r="A23" s="13">
        <v>19</v>
      </c>
      <c r="B23" s="13"/>
      <c r="C23" s="13"/>
      <c r="D23" s="14"/>
      <c r="E23" s="15" t="s">
        <v>6</v>
      </c>
      <c r="F23" s="16" t="s">
        <v>40</v>
      </c>
      <c r="G23" s="21" t="s">
        <v>41</v>
      </c>
      <c r="H23" s="42">
        <v>6632790.8892710395</v>
      </c>
      <c r="I23" s="42">
        <f t="shared" si="0"/>
        <v>6632790.8899999997</v>
      </c>
      <c r="J23" s="18" t="s">
        <v>137</v>
      </c>
      <c r="K23" s="43">
        <v>154200</v>
      </c>
      <c r="L23" s="42">
        <f t="shared" si="3"/>
        <v>154200</v>
      </c>
      <c r="M23" s="19" t="s">
        <v>136</v>
      </c>
      <c r="N23" s="46" t="s">
        <v>122</v>
      </c>
      <c r="O23" s="46"/>
      <c r="P23" s="46"/>
      <c r="Q23" s="46"/>
      <c r="R23" s="14" t="s">
        <v>127</v>
      </c>
      <c r="S23" s="50"/>
      <c r="T23" s="50"/>
      <c r="U23" s="50"/>
      <c r="V23" s="50"/>
      <c r="W23" s="50"/>
      <c r="X23" s="50"/>
      <c r="Y23" s="50"/>
      <c r="Z23" s="50"/>
      <c r="AA23" s="13"/>
      <c r="AB23" s="48">
        <f t="shared" si="4"/>
        <v>0</v>
      </c>
      <c r="AC23" s="48">
        <f t="shared" si="1"/>
        <v>0</v>
      </c>
      <c r="AD23" s="48">
        <f t="shared" si="2"/>
        <v>0</v>
      </c>
      <c r="AE23" s="48">
        <f t="shared" si="9"/>
        <v>0</v>
      </c>
      <c r="AF23" s="48">
        <f t="shared" si="5"/>
        <v>0</v>
      </c>
      <c r="AG23" s="48">
        <f t="shared" si="6"/>
        <v>0</v>
      </c>
      <c r="AH23" s="48">
        <f t="shared" si="7"/>
        <v>0</v>
      </c>
      <c r="AI23" s="48">
        <f t="shared" si="8"/>
        <v>0</v>
      </c>
    </row>
    <row r="24" spans="1:35" x14ac:dyDescent="0.2">
      <c r="A24" s="13">
        <v>20</v>
      </c>
      <c r="B24" s="13"/>
      <c r="C24" s="13"/>
      <c r="D24" s="14"/>
      <c r="E24" s="15" t="s">
        <v>6</v>
      </c>
      <c r="F24" s="16" t="s">
        <v>38</v>
      </c>
      <c r="G24" s="21" t="s">
        <v>42</v>
      </c>
      <c r="H24" s="42">
        <v>1423510.80694272</v>
      </c>
      <c r="I24" s="42">
        <f t="shared" si="0"/>
        <v>1423510.81</v>
      </c>
      <c r="J24" s="18" t="s">
        <v>137</v>
      </c>
      <c r="K24" s="45">
        <v>171104.432</v>
      </c>
      <c r="L24" s="42">
        <f t="shared" si="3"/>
        <v>171104.43</v>
      </c>
      <c r="M24" s="19" t="s">
        <v>136</v>
      </c>
      <c r="N24" s="46" t="s">
        <v>122</v>
      </c>
      <c r="O24" s="46"/>
      <c r="P24" s="46"/>
      <c r="Q24" s="46"/>
      <c r="R24" s="14"/>
      <c r="S24" s="50"/>
      <c r="T24" s="50"/>
      <c r="U24" s="50"/>
      <c r="V24" s="50"/>
      <c r="W24" s="50"/>
      <c r="X24" s="50"/>
      <c r="Y24" s="50"/>
      <c r="Z24" s="50"/>
      <c r="AA24" s="13"/>
      <c r="AB24" s="48">
        <f t="shared" si="4"/>
        <v>0</v>
      </c>
      <c r="AC24" s="48">
        <f t="shared" si="1"/>
        <v>0</v>
      </c>
      <c r="AD24" s="48">
        <f t="shared" si="2"/>
        <v>0</v>
      </c>
      <c r="AE24" s="48">
        <f t="shared" si="9"/>
        <v>0</v>
      </c>
      <c r="AF24" s="48">
        <f t="shared" si="5"/>
        <v>0</v>
      </c>
      <c r="AG24" s="48">
        <f t="shared" si="6"/>
        <v>0</v>
      </c>
      <c r="AH24" s="48">
        <f t="shared" si="7"/>
        <v>0</v>
      </c>
      <c r="AI24" s="48">
        <f t="shared" si="8"/>
        <v>0</v>
      </c>
    </row>
    <row r="25" spans="1:35" x14ac:dyDescent="0.2">
      <c r="A25" s="13">
        <v>21</v>
      </c>
      <c r="B25" s="13"/>
      <c r="C25" s="13"/>
      <c r="D25" s="14"/>
      <c r="E25" s="15" t="s">
        <v>6</v>
      </c>
      <c r="F25" s="16" t="s">
        <v>43</v>
      </c>
      <c r="G25" s="21" t="s">
        <v>44</v>
      </c>
      <c r="H25" s="42">
        <v>10311800.16953088</v>
      </c>
      <c r="I25" s="42">
        <f t="shared" si="0"/>
        <v>10311800.17</v>
      </c>
      <c r="J25" s="18" t="s">
        <v>137</v>
      </c>
      <c r="K25" s="43">
        <v>1358426.956</v>
      </c>
      <c r="L25" s="42">
        <f t="shared" si="3"/>
        <v>1358426.96</v>
      </c>
      <c r="M25" s="19" t="s">
        <v>136</v>
      </c>
      <c r="N25" s="46" t="s">
        <v>122</v>
      </c>
      <c r="O25" s="46"/>
      <c r="P25" s="46" t="s">
        <v>122</v>
      </c>
      <c r="Q25" s="46"/>
      <c r="R25" s="14"/>
      <c r="S25" s="50"/>
      <c r="T25" s="50"/>
      <c r="U25" s="50"/>
      <c r="V25" s="50"/>
      <c r="W25" s="50"/>
      <c r="X25" s="50"/>
      <c r="Y25" s="50"/>
      <c r="Z25" s="50"/>
      <c r="AA25" s="13"/>
      <c r="AB25" s="48">
        <f t="shared" si="4"/>
        <v>0</v>
      </c>
      <c r="AC25" s="48">
        <f t="shared" si="1"/>
        <v>0</v>
      </c>
      <c r="AD25" s="48">
        <f t="shared" si="2"/>
        <v>0</v>
      </c>
      <c r="AE25" s="48">
        <f t="shared" si="9"/>
        <v>0</v>
      </c>
      <c r="AF25" s="48">
        <f t="shared" si="5"/>
        <v>0</v>
      </c>
      <c r="AG25" s="48">
        <f t="shared" si="6"/>
        <v>0</v>
      </c>
      <c r="AH25" s="48">
        <f t="shared" si="7"/>
        <v>0</v>
      </c>
      <c r="AI25" s="48">
        <f t="shared" si="8"/>
        <v>0</v>
      </c>
    </row>
    <row r="26" spans="1:35" x14ac:dyDescent="0.2">
      <c r="A26" s="13">
        <v>22</v>
      </c>
      <c r="B26" s="13"/>
      <c r="C26" s="13"/>
      <c r="D26" s="14"/>
      <c r="E26" s="15" t="s">
        <v>6</v>
      </c>
      <c r="F26" s="16" t="s">
        <v>45</v>
      </c>
      <c r="G26" s="21" t="s">
        <v>46</v>
      </c>
      <c r="H26" s="42">
        <v>4473278.44699392</v>
      </c>
      <c r="I26" s="42">
        <f t="shared" si="0"/>
        <v>4473278.45</v>
      </c>
      <c r="J26" s="18" t="s">
        <v>137</v>
      </c>
      <c r="K26" s="45">
        <v>234561.84400000001</v>
      </c>
      <c r="L26" s="42">
        <f t="shared" si="3"/>
        <v>234561.84</v>
      </c>
      <c r="M26" s="19" t="s">
        <v>136</v>
      </c>
      <c r="N26" s="46" t="s">
        <v>122</v>
      </c>
      <c r="O26" s="46"/>
      <c r="P26" s="46"/>
      <c r="Q26" s="46" t="s">
        <v>122</v>
      </c>
      <c r="R26" s="14"/>
      <c r="S26" s="50"/>
      <c r="T26" s="50"/>
      <c r="U26" s="50"/>
      <c r="V26" s="50"/>
      <c r="W26" s="50"/>
      <c r="X26" s="50"/>
      <c r="Y26" s="50"/>
      <c r="Z26" s="50"/>
      <c r="AA26" s="13"/>
      <c r="AB26" s="48">
        <f t="shared" si="4"/>
        <v>0</v>
      </c>
      <c r="AC26" s="48">
        <f t="shared" si="1"/>
        <v>0</v>
      </c>
      <c r="AD26" s="48">
        <f t="shared" si="2"/>
        <v>0</v>
      </c>
      <c r="AE26" s="48">
        <f t="shared" si="9"/>
        <v>0</v>
      </c>
      <c r="AF26" s="48">
        <f t="shared" si="5"/>
        <v>0</v>
      </c>
      <c r="AG26" s="48">
        <f t="shared" si="6"/>
        <v>0</v>
      </c>
      <c r="AH26" s="48">
        <f t="shared" si="7"/>
        <v>0</v>
      </c>
      <c r="AI26" s="48">
        <f t="shared" si="8"/>
        <v>0</v>
      </c>
    </row>
    <row r="27" spans="1:35" x14ac:dyDescent="0.2">
      <c r="A27" s="13">
        <v>23</v>
      </c>
      <c r="B27" s="13"/>
      <c r="C27" s="13"/>
      <c r="D27" s="14"/>
      <c r="E27" s="15" t="s">
        <v>6</v>
      </c>
      <c r="F27" s="16" t="s">
        <v>43</v>
      </c>
      <c r="G27" s="21" t="s">
        <v>47</v>
      </c>
      <c r="H27" s="42">
        <v>903716.77072896005</v>
      </c>
      <c r="I27" s="42">
        <f t="shared" si="0"/>
        <v>903716.77</v>
      </c>
      <c r="J27" s="18" t="s">
        <v>137</v>
      </c>
      <c r="K27" s="43">
        <v>164480</v>
      </c>
      <c r="L27" s="42">
        <f t="shared" si="3"/>
        <v>164480</v>
      </c>
      <c r="M27" s="19" t="s">
        <v>136</v>
      </c>
      <c r="N27" s="46" t="s">
        <v>122</v>
      </c>
      <c r="O27" s="46"/>
      <c r="P27" s="46" t="s">
        <v>122</v>
      </c>
      <c r="Q27" s="46"/>
      <c r="R27" s="14"/>
      <c r="S27" s="50"/>
      <c r="T27" s="50"/>
      <c r="U27" s="50"/>
      <c r="V27" s="50"/>
      <c r="W27" s="50"/>
      <c r="X27" s="50"/>
      <c r="Y27" s="50"/>
      <c r="Z27" s="50"/>
      <c r="AA27" s="13"/>
      <c r="AB27" s="48">
        <f t="shared" si="4"/>
        <v>0</v>
      </c>
      <c r="AC27" s="48">
        <f t="shared" si="1"/>
        <v>0</v>
      </c>
      <c r="AD27" s="48">
        <f t="shared" si="2"/>
        <v>0</v>
      </c>
      <c r="AE27" s="48">
        <f t="shared" si="9"/>
        <v>0</v>
      </c>
      <c r="AF27" s="48">
        <f t="shared" si="5"/>
        <v>0</v>
      </c>
      <c r="AG27" s="48">
        <f t="shared" si="6"/>
        <v>0</v>
      </c>
      <c r="AH27" s="48">
        <f t="shared" si="7"/>
        <v>0</v>
      </c>
      <c r="AI27" s="48">
        <f t="shared" si="8"/>
        <v>0</v>
      </c>
    </row>
    <row r="28" spans="1:35" x14ac:dyDescent="0.2">
      <c r="A28" s="13">
        <v>24</v>
      </c>
      <c r="B28" s="13"/>
      <c r="C28" s="13"/>
      <c r="D28" s="14"/>
      <c r="E28" s="15" t="s">
        <v>6</v>
      </c>
      <c r="F28" s="16" t="s">
        <v>48</v>
      </c>
      <c r="G28" s="21" t="s">
        <v>49</v>
      </c>
      <c r="H28" s="42">
        <v>19044952.577349123</v>
      </c>
      <c r="I28" s="42">
        <f t="shared" si="0"/>
        <v>19044952.579999998</v>
      </c>
      <c r="J28" s="18" t="s">
        <v>137</v>
      </c>
      <c r="K28" s="45">
        <v>1807507.7280000001</v>
      </c>
      <c r="L28" s="42">
        <f t="shared" si="3"/>
        <v>1807507.73</v>
      </c>
      <c r="M28" s="19" t="s">
        <v>136</v>
      </c>
      <c r="N28" s="46" t="s">
        <v>122</v>
      </c>
      <c r="O28" s="46"/>
      <c r="P28" s="46" t="s">
        <v>122</v>
      </c>
      <c r="Q28" s="46"/>
      <c r="R28" s="14"/>
      <c r="S28" s="50"/>
      <c r="T28" s="50"/>
      <c r="U28" s="50"/>
      <c r="V28" s="50"/>
      <c r="W28" s="50"/>
      <c r="X28" s="50"/>
      <c r="Y28" s="50"/>
      <c r="Z28" s="50"/>
      <c r="AA28" s="13"/>
      <c r="AB28" s="48">
        <f t="shared" si="4"/>
        <v>0</v>
      </c>
      <c r="AC28" s="48">
        <f t="shared" si="1"/>
        <v>0</v>
      </c>
      <c r="AD28" s="48">
        <f t="shared" si="2"/>
        <v>0</v>
      </c>
      <c r="AE28" s="48">
        <f t="shared" si="9"/>
        <v>0</v>
      </c>
      <c r="AF28" s="48">
        <f t="shared" si="5"/>
        <v>0</v>
      </c>
      <c r="AG28" s="48">
        <f t="shared" si="6"/>
        <v>0</v>
      </c>
      <c r="AH28" s="48">
        <f t="shared" si="7"/>
        <v>0</v>
      </c>
      <c r="AI28" s="48">
        <f t="shared" si="8"/>
        <v>0</v>
      </c>
    </row>
    <row r="29" spans="1:35" x14ac:dyDescent="0.2">
      <c r="A29" s="13">
        <v>25</v>
      </c>
      <c r="B29" s="13"/>
      <c r="C29" s="13"/>
      <c r="D29" s="14"/>
      <c r="E29" s="15" t="s">
        <v>6</v>
      </c>
      <c r="F29" s="16" t="s">
        <v>50</v>
      </c>
      <c r="G29" s="21" t="s">
        <v>51</v>
      </c>
      <c r="H29" s="42">
        <v>4525571.8506009607</v>
      </c>
      <c r="I29" s="42">
        <f t="shared" si="0"/>
        <v>4525571.8499999996</v>
      </c>
      <c r="J29" s="18" t="s">
        <v>137</v>
      </c>
      <c r="K29" s="43">
        <v>162134.10399999999</v>
      </c>
      <c r="L29" s="42">
        <f t="shared" si="3"/>
        <v>162134.1</v>
      </c>
      <c r="M29" s="19" t="s">
        <v>136</v>
      </c>
      <c r="N29" s="46" t="s">
        <v>122</v>
      </c>
      <c r="O29" s="46"/>
      <c r="P29" s="46"/>
      <c r="Q29" s="46"/>
      <c r="R29" s="14"/>
      <c r="S29" s="50"/>
      <c r="T29" s="50"/>
      <c r="U29" s="50"/>
      <c r="V29" s="50"/>
      <c r="W29" s="50"/>
      <c r="X29" s="50"/>
      <c r="Y29" s="50"/>
      <c r="Z29" s="50"/>
      <c r="AA29" s="13"/>
      <c r="AB29" s="48">
        <f t="shared" si="4"/>
        <v>0</v>
      </c>
      <c r="AC29" s="48">
        <f t="shared" si="1"/>
        <v>0</v>
      </c>
      <c r="AD29" s="48">
        <f t="shared" si="2"/>
        <v>0</v>
      </c>
      <c r="AE29" s="48">
        <f t="shared" si="9"/>
        <v>0</v>
      </c>
      <c r="AF29" s="48">
        <f t="shared" si="5"/>
        <v>0</v>
      </c>
      <c r="AG29" s="48">
        <f t="shared" si="6"/>
        <v>0</v>
      </c>
      <c r="AH29" s="48">
        <f t="shared" si="7"/>
        <v>0</v>
      </c>
      <c r="AI29" s="48">
        <f t="shared" si="8"/>
        <v>0</v>
      </c>
    </row>
    <row r="30" spans="1:35" x14ac:dyDescent="0.2">
      <c r="A30" s="13">
        <v>26</v>
      </c>
      <c r="B30" s="13"/>
      <c r="C30" s="13"/>
      <c r="D30" s="14"/>
      <c r="E30" s="15" t="s">
        <v>6</v>
      </c>
      <c r="F30" s="16" t="s">
        <v>52</v>
      </c>
      <c r="G30" s="21" t="s">
        <v>53</v>
      </c>
      <c r="H30" s="42">
        <v>11234776.17643776</v>
      </c>
      <c r="I30" s="42">
        <f t="shared" si="0"/>
        <v>11234776.18</v>
      </c>
      <c r="J30" s="18" t="s">
        <v>137</v>
      </c>
      <c r="K30" s="45">
        <v>991521.42</v>
      </c>
      <c r="L30" s="42">
        <f t="shared" si="3"/>
        <v>991521.42</v>
      </c>
      <c r="M30" s="19" t="s">
        <v>136</v>
      </c>
      <c r="N30" s="46" t="s">
        <v>122</v>
      </c>
      <c r="O30" s="46" t="s">
        <v>122</v>
      </c>
      <c r="P30" s="46" t="s">
        <v>122</v>
      </c>
      <c r="Q30" s="46"/>
      <c r="R30" s="40"/>
      <c r="S30" s="50"/>
      <c r="T30" s="50"/>
      <c r="U30" s="50"/>
      <c r="V30" s="50"/>
      <c r="W30" s="50"/>
      <c r="X30" s="50"/>
      <c r="Y30" s="50"/>
      <c r="Z30" s="50"/>
      <c r="AA30" s="13"/>
      <c r="AB30" s="48">
        <f t="shared" si="4"/>
        <v>0</v>
      </c>
      <c r="AC30" s="48">
        <f t="shared" si="1"/>
        <v>0</v>
      </c>
      <c r="AD30" s="48">
        <f t="shared" si="2"/>
        <v>0</v>
      </c>
      <c r="AE30" s="48">
        <f t="shared" si="9"/>
        <v>0</v>
      </c>
      <c r="AF30" s="48">
        <f t="shared" si="5"/>
        <v>0</v>
      </c>
      <c r="AG30" s="48">
        <f t="shared" si="6"/>
        <v>0</v>
      </c>
      <c r="AH30" s="48">
        <f t="shared" si="7"/>
        <v>0</v>
      </c>
      <c r="AI30" s="48">
        <f t="shared" si="8"/>
        <v>0</v>
      </c>
    </row>
    <row r="31" spans="1:35" x14ac:dyDescent="0.2">
      <c r="A31" s="13">
        <v>27</v>
      </c>
      <c r="B31" s="13"/>
      <c r="C31" s="13"/>
      <c r="D31" s="14"/>
      <c r="E31" s="15" t="s">
        <v>6</v>
      </c>
      <c r="F31" s="16" t="s">
        <v>54</v>
      </c>
      <c r="G31" s="21" t="s">
        <v>55</v>
      </c>
      <c r="H31" s="42">
        <v>4797129.4335705601</v>
      </c>
      <c r="I31" s="42">
        <f t="shared" si="0"/>
        <v>4797129.43</v>
      </c>
      <c r="J31" s="18" t="s">
        <v>137</v>
      </c>
      <c r="K31" s="43">
        <v>518742.16399999999</v>
      </c>
      <c r="L31" s="42">
        <f t="shared" si="3"/>
        <v>518742.16</v>
      </c>
      <c r="M31" s="19" t="s">
        <v>136</v>
      </c>
      <c r="N31" s="46" t="s">
        <v>122</v>
      </c>
      <c r="O31" s="46"/>
      <c r="P31" s="46" t="s">
        <v>122</v>
      </c>
      <c r="Q31" s="46"/>
      <c r="R31" s="14"/>
      <c r="S31" s="50"/>
      <c r="T31" s="50"/>
      <c r="U31" s="50"/>
      <c r="V31" s="50"/>
      <c r="W31" s="50"/>
      <c r="X31" s="50"/>
      <c r="Y31" s="50"/>
      <c r="Z31" s="50"/>
      <c r="AA31" s="13"/>
      <c r="AB31" s="48">
        <f t="shared" si="4"/>
        <v>0</v>
      </c>
      <c r="AC31" s="48">
        <f t="shared" si="1"/>
        <v>0</v>
      </c>
      <c r="AD31" s="48">
        <f t="shared" si="2"/>
        <v>0</v>
      </c>
      <c r="AE31" s="48">
        <f t="shared" si="9"/>
        <v>0</v>
      </c>
      <c r="AF31" s="48">
        <f t="shared" si="5"/>
        <v>0</v>
      </c>
      <c r="AG31" s="48">
        <f t="shared" si="6"/>
        <v>0</v>
      </c>
      <c r="AH31" s="48">
        <f t="shared" si="7"/>
        <v>0</v>
      </c>
      <c r="AI31" s="48">
        <f t="shared" si="8"/>
        <v>0</v>
      </c>
    </row>
    <row r="32" spans="1:35" x14ac:dyDescent="0.2">
      <c r="A32" s="13">
        <v>28</v>
      </c>
      <c r="B32" s="13"/>
      <c r="C32" s="13"/>
      <c r="D32" s="14"/>
      <c r="E32" s="15" t="s">
        <v>6</v>
      </c>
      <c r="F32" s="16" t="s">
        <v>54</v>
      </c>
      <c r="G32" s="21" t="s">
        <v>56</v>
      </c>
      <c r="H32" s="42">
        <v>42535.447649280002</v>
      </c>
      <c r="I32" s="42">
        <f t="shared" si="0"/>
        <v>42535.45</v>
      </c>
      <c r="J32" s="18" t="s">
        <v>137</v>
      </c>
      <c r="K32" s="45">
        <v>0</v>
      </c>
      <c r="L32" s="42">
        <f t="shared" si="3"/>
        <v>0</v>
      </c>
      <c r="M32" s="19" t="s">
        <v>123</v>
      </c>
      <c r="N32" s="46" t="s">
        <v>122</v>
      </c>
      <c r="O32" s="46"/>
      <c r="P32" s="46"/>
      <c r="Q32" s="46"/>
      <c r="R32" s="14"/>
      <c r="S32" s="50"/>
      <c r="T32" s="50"/>
      <c r="U32" s="50"/>
      <c r="V32" s="50"/>
      <c r="W32" s="50"/>
      <c r="X32" s="50"/>
      <c r="Y32" s="50"/>
      <c r="Z32" s="50"/>
      <c r="AA32" s="13"/>
      <c r="AB32" s="48">
        <f t="shared" si="4"/>
        <v>0</v>
      </c>
      <c r="AC32" s="48">
        <f t="shared" si="1"/>
        <v>0</v>
      </c>
      <c r="AD32" s="48">
        <f t="shared" si="2"/>
        <v>0</v>
      </c>
      <c r="AE32" s="48">
        <f t="shared" si="9"/>
        <v>0</v>
      </c>
      <c r="AF32" s="48" t="s">
        <v>139</v>
      </c>
      <c r="AG32" s="48" t="s">
        <v>139</v>
      </c>
      <c r="AH32" s="48" t="s">
        <v>139</v>
      </c>
      <c r="AI32" s="48" t="s">
        <v>139</v>
      </c>
    </row>
    <row r="33" spans="1:35" ht="22.5" x14ac:dyDescent="0.2">
      <c r="A33" s="13">
        <v>29</v>
      </c>
      <c r="B33" s="13"/>
      <c r="C33" s="13"/>
      <c r="D33" s="14"/>
      <c r="E33" s="15" t="s">
        <v>6</v>
      </c>
      <c r="F33" s="16" t="s">
        <v>57</v>
      </c>
      <c r="G33" s="22" t="s">
        <v>58</v>
      </c>
      <c r="H33" s="42">
        <v>7571893.6188748805</v>
      </c>
      <c r="I33" s="42">
        <f t="shared" si="0"/>
        <v>7571893.6200000001</v>
      </c>
      <c r="J33" s="18" t="s">
        <v>137</v>
      </c>
      <c r="K33" s="43">
        <v>345753.408</v>
      </c>
      <c r="L33" s="42">
        <f t="shared" si="3"/>
        <v>345753.41</v>
      </c>
      <c r="M33" s="19" t="s">
        <v>136</v>
      </c>
      <c r="N33" s="46" t="s">
        <v>122</v>
      </c>
      <c r="O33" s="46"/>
      <c r="P33" s="46" t="s">
        <v>122</v>
      </c>
      <c r="Q33" s="46"/>
      <c r="R33" s="14"/>
      <c r="S33" s="50"/>
      <c r="T33" s="50"/>
      <c r="U33" s="50"/>
      <c r="V33" s="50"/>
      <c r="W33" s="50"/>
      <c r="X33" s="50"/>
      <c r="Y33" s="50"/>
      <c r="Z33" s="50"/>
      <c r="AA33" s="13"/>
      <c r="AB33" s="48">
        <f t="shared" si="4"/>
        <v>0</v>
      </c>
      <c r="AC33" s="48">
        <f t="shared" si="1"/>
        <v>0</v>
      </c>
      <c r="AD33" s="48">
        <f t="shared" si="2"/>
        <v>0</v>
      </c>
      <c r="AE33" s="48">
        <f t="shared" si="9"/>
        <v>0</v>
      </c>
      <c r="AF33" s="48">
        <f>K33*W33/1000</f>
        <v>0</v>
      </c>
      <c r="AG33" s="48">
        <f>K33*X33/1000</f>
        <v>0</v>
      </c>
      <c r="AH33" s="48">
        <f>K33*Y33/1000</f>
        <v>0</v>
      </c>
      <c r="AI33" s="48">
        <f>K33*Z33/1000</f>
        <v>0</v>
      </c>
    </row>
    <row r="34" spans="1:35" x14ac:dyDescent="0.2">
      <c r="A34" s="13">
        <v>30</v>
      </c>
      <c r="B34" s="13"/>
      <c r="C34" s="13"/>
      <c r="D34" s="14"/>
      <c r="E34" s="15" t="s">
        <v>6</v>
      </c>
      <c r="F34" s="16" t="s">
        <v>59</v>
      </c>
      <c r="G34" s="20" t="s">
        <v>60</v>
      </c>
      <c r="H34" s="42">
        <v>41899796.602007046</v>
      </c>
      <c r="I34" s="42">
        <f t="shared" si="0"/>
        <v>41899796.600000001</v>
      </c>
      <c r="J34" s="18" t="s">
        <v>137</v>
      </c>
      <c r="K34" s="43">
        <v>9006693.5</v>
      </c>
      <c r="L34" s="42">
        <f t="shared" si="3"/>
        <v>9006693.5</v>
      </c>
      <c r="M34" s="19" t="s">
        <v>136</v>
      </c>
      <c r="N34" s="46" t="s">
        <v>122</v>
      </c>
      <c r="O34" s="46" t="s">
        <v>122</v>
      </c>
      <c r="P34" s="46" t="s">
        <v>122</v>
      </c>
      <c r="Q34" s="46"/>
      <c r="R34" s="14"/>
      <c r="S34" s="50"/>
      <c r="T34" s="50"/>
      <c r="U34" s="50"/>
      <c r="V34" s="50"/>
      <c r="W34" s="50"/>
      <c r="X34" s="50"/>
      <c r="Y34" s="50"/>
      <c r="Z34" s="50"/>
      <c r="AA34" s="13"/>
      <c r="AB34" s="48">
        <f t="shared" si="4"/>
        <v>0</v>
      </c>
      <c r="AC34" s="48">
        <f t="shared" si="1"/>
        <v>0</v>
      </c>
      <c r="AD34" s="48">
        <f t="shared" si="2"/>
        <v>0</v>
      </c>
      <c r="AE34" s="48">
        <f t="shared" si="9"/>
        <v>0</v>
      </c>
      <c r="AF34" s="48">
        <f>K34*W34/1000</f>
        <v>0</v>
      </c>
      <c r="AG34" s="48">
        <f>K34*X34/1000</f>
        <v>0</v>
      </c>
      <c r="AH34" s="48">
        <f>K34*Y34/1000</f>
        <v>0</v>
      </c>
      <c r="AI34" s="48">
        <f>K34*Z34/1000</f>
        <v>0</v>
      </c>
    </row>
    <row r="35" spans="1:35" x14ac:dyDescent="0.2">
      <c r="A35" s="13">
        <v>31</v>
      </c>
      <c r="B35" s="13"/>
      <c r="C35" s="13"/>
      <c r="D35" s="14"/>
      <c r="E35" s="15" t="s">
        <v>6</v>
      </c>
      <c r="F35" s="16" t="s">
        <v>59</v>
      </c>
      <c r="G35" s="17" t="s">
        <v>61</v>
      </c>
      <c r="H35" s="42">
        <v>5374116.1715328004</v>
      </c>
      <c r="I35" s="42">
        <f t="shared" si="0"/>
        <v>5374116.1699999999</v>
      </c>
      <c r="J35" s="18" t="s">
        <v>137</v>
      </c>
      <c r="K35" s="45">
        <v>234561.84400000001</v>
      </c>
      <c r="L35" s="42">
        <f t="shared" si="3"/>
        <v>234561.84</v>
      </c>
      <c r="M35" s="19" t="s">
        <v>136</v>
      </c>
      <c r="N35" s="46" t="s">
        <v>122</v>
      </c>
      <c r="O35" s="46"/>
      <c r="P35" s="46" t="s">
        <v>122</v>
      </c>
      <c r="Q35" s="46"/>
      <c r="R35" s="14"/>
      <c r="S35" s="50"/>
      <c r="T35" s="50"/>
      <c r="U35" s="50"/>
      <c r="V35" s="50"/>
      <c r="W35" s="50"/>
      <c r="X35" s="50"/>
      <c r="Y35" s="50"/>
      <c r="Z35" s="50"/>
      <c r="AA35" s="13"/>
      <c r="AB35" s="48">
        <f t="shared" si="4"/>
        <v>0</v>
      </c>
      <c r="AC35" s="48">
        <f t="shared" si="1"/>
        <v>0</v>
      </c>
      <c r="AD35" s="48">
        <f t="shared" si="2"/>
        <v>0</v>
      </c>
      <c r="AE35" s="48">
        <f t="shared" si="9"/>
        <v>0</v>
      </c>
      <c r="AF35" s="48">
        <f>K35*W35/1000</f>
        <v>0</v>
      </c>
      <c r="AG35" s="48">
        <f>K35*X35/1000</f>
        <v>0</v>
      </c>
      <c r="AH35" s="48">
        <f>K35*Y35/1000</f>
        <v>0</v>
      </c>
      <c r="AI35" s="48">
        <f>K35*Z35/1000</f>
        <v>0</v>
      </c>
    </row>
    <row r="36" spans="1:35" x14ac:dyDescent="0.2">
      <c r="A36" s="13">
        <v>32</v>
      </c>
      <c r="B36" s="13"/>
      <c r="C36" s="13"/>
      <c r="D36" s="23"/>
      <c r="E36" s="15" t="s">
        <v>6</v>
      </c>
      <c r="F36" s="16" t="s">
        <v>62</v>
      </c>
      <c r="G36" s="20" t="s">
        <v>63</v>
      </c>
      <c r="H36" s="42">
        <v>3040617.1500057597</v>
      </c>
      <c r="I36" s="42">
        <f t="shared" si="0"/>
        <v>3040617.15</v>
      </c>
      <c r="J36" s="18" t="s">
        <v>137</v>
      </c>
      <c r="K36" s="43">
        <v>384404.152</v>
      </c>
      <c r="L36" s="42">
        <f t="shared" si="3"/>
        <v>384404.15</v>
      </c>
      <c r="M36" s="19" t="s">
        <v>136</v>
      </c>
      <c r="N36" s="46" t="s">
        <v>122</v>
      </c>
      <c r="O36" s="46"/>
      <c r="P36" s="46" t="s">
        <v>122</v>
      </c>
      <c r="Q36" s="46"/>
      <c r="R36" s="14"/>
      <c r="S36" s="50"/>
      <c r="T36" s="50"/>
      <c r="U36" s="50"/>
      <c r="V36" s="50"/>
      <c r="W36" s="50"/>
      <c r="X36" s="50"/>
      <c r="Y36" s="50"/>
      <c r="Z36" s="50"/>
      <c r="AA36" s="13"/>
      <c r="AB36" s="48">
        <f t="shared" si="4"/>
        <v>0</v>
      </c>
      <c r="AC36" s="48">
        <f t="shared" si="1"/>
        <v>0</v>
      </c>
      <c r="AD36" s="48">
        <f t="shared" si="2"/>
        <v>0</v>
      </c>
      <c r="AE36" s="48">
        <f t="shared" si="9"/>
        <v>0</v>
      </c>
      <c r="AF36" s="48">
        <f>K36*W36/1000</f>
        <v>0</v>
      </c>
      <c r="AG36" s="48">
        <f>K36*X36/1000</f>
        <v>0</v>
      </c>
      <c r="AH36" s="48">
        <f>K36*Y36/1000</f>
        <v>0</v>
      </c>
      <c r="AI36" s="48">
        <f>K36*Z36/1000</f>
        <v>0</v>
      </c>
    </row>
    <row r="37" spans="1:35" x14ac:dyDescent="0.2">
      <c r="A37" s="13">
        <v>33</v>
      </c>
      <c r="B37" s="13"/>
      <c r="C37" s="13"/>
      <c r="D37" s="23"/>
      <c r="E37" s="15" t="s">
        <v>6</v>
      </c>
      <c r="F37" s="16" t="s">
        <v>64</v>
      </c>
      <c r="G37" s="17" t="s">
        <v>65</v>
      </c>
      <c r="H37" s="42">
        <v>42535.447649280002</v>
      </c>
      <c r="I37" s="42">
        <f t="shared" ref="I37:I68" si="10">ROUND(H37,2)</f>
        <v>42535.45</v>
      </c>
      <c r="J37" s="18" t="s">
        <v>137</v>
      </c>
      <c r="K37" s="45">
        <v>0</v>
      </c>
      <c r="L37" s="42">
        <f t="shared" si="3"/>
        <v>0</v>
      </c>
      <c r="M37" s="19" t="s">
        <v>123</v>
      </c>
      <c r="N37" s="46"/>
      <c r="O37" s="46"/>
      <c r="P37" s="46"/>
      <c r="Q37" s="46"/>
      <c r="R37" s="14"/>
      <c r="S37" s="50"/>
      <c r="T37" s="50"/>
      <c r="U37" s="50"/>
      <c r="V37" s="50"/>
      <c r="W37" s="50"/>
      <c r="X37" s="50"/>
      <c r="Y37" s="50"/>
      <c r="Z37" s="50"/>
      <c r="AA37" s="13"/>
      <c r="AB37" s="48">
        <f t="shared" si="4"/>
        <v>0</v>
      </c>
      <c r="AC37" s="48">
        <f t="shared" si="1"/>
        <v>0</v>
      </c>
      <c r="AD37" s="48">
        <f t="shared" si="2"/>
        <v>0</v>
      </c>
      <c r="AE37" s="46" t="s">
        <v>139</v>
      </c>
      <c r="AF37" s="48" t="s">
        <v>139</v>
      </c>
      <c r="AG37" s="48" t="s">
        <v>139</v>
      </c>
      <c r="AH37" s="48" t="s">
        <v>139</v>
      </c>
      <c r="AI37" s="48" t="s">
        <v>139</v>
      </c>
    </row>
    <row r="38" spans="1:35" x14ac:dyDescent="0.2">
      <c r="A38" s="13">
        <v>34</v>
      </c>
      <c r="B38" s="13"/>
      <c r="C38" s="13"/>
      <c r="D38" s="23"/>
      <c r="E38" s="15" t="s">
        <v>6</v>
      </c>
      <c r="F38" s="16" t="s">
        <v>66</v>
      </c>
      <c r="G38" s="17" t="s">
        <v>67</v>
      </c>
      <c r="H38" s="42">
        <v>3913287.9207897601</v>
      </c>
      <c r="I38" s="42">
        <f t="shared" si="10"/>
        <v>3913287.92</v>
      </c>
      <c r="J38" s="18" t="s">
        <v>137</v>
      </c>
      <c r="K38" s="43">
        <v>52751.82</v>
      </c>
      <c r="L38" s="42">
        <f t="shared" si="3"/>
        <v>52751.82</v>
      </c>
      <c r="M38" s="19" t="s">
        <v>137</v>
      </c>
      <c r="N38" s="46"/>
      <c r="O38" s="46" t="s">
        <v>122</v>
      </c>
      <c r="P38" s="46" t="s">
        <v>122</v>
      </c>
      <c r="Q38" s="46"/>
      <c r="R38" s="14"/>
      <c r="S38" s="50"/>
      <c r="T38" s="50"/>
      <c r="U38" s="50"/>
      <c r="V38" s="50"/>
      <c r="W38" s="50"/>
      <c r="X38" s="50"/>
      <c r="Y38" s="50"/>
      <c r="Z38" s="50"/>
      <c r="AA38" s="13"/>
      <c r="AB38" s="48">
        <f t="shared" si="4"/>
        <v>0</v>
      </c>
      <c r="AC38" s="48">
        <f t="shared" si="1"/>
        <v>0</v>
      </c>
      <c r="AD38" s="48">
        <f t="shared" si="2"/>
        <v>0</v>
      </c>
      <c r="AE38" s="46" t="s">
        <v>139</v>
      </c>
      <c r="AF38" s="48">
        <f>K38*W38/1000</f>
        <v>0</v>
      </c>
      <c r="AG38" s="48">
        <f>K38*X38/1000</f>
        <v>0</v>
      </c>
      <c r="AH38" s="48">
        <f>K38*Y38/1000</f>
        <v>0</v>
      </c>
      <c r="AI38" s="48" t="s">
        <v>139</v>
      </c>
    </row>
    <row r="39" spans="1:35" x14ac:dyDescent="0.2">
      <c r="A39" s="13">
        <v>35</v>
      </c>
      <c r="B39" s="13"/>
      <c r="C39" s="13"/>
      <c r="D39" s="23"/>
      <c r="E39" s="15" t="s">
        <v>6</v>
      </c>
      <c r="F39" s="16" t="s">
        <v>68</v>
      </c>
      <c r="G39" s="17" t="s">
        <v>69</v>
      </c>
      <c r="H39" s="42">
        <v>1149813.1900108799</v>
      </c>
      <c r="I39" s="42">
        <f t="shared" si="10"/>
        <v>1149813.19</v>
      </c>
      <c r="J39" s="18" t="s">
        <v>137</v>
      </c>
      <c r="K39" s="45">
        <v>15947.364</v>
      </c>
      <c r="L39" s="42">
        <f t="shared" si="3"/>
        <v>15947.36</v>
      </c>
      <c r="M39" s="19" t="s">
        <v>137</v>
      </c>
      <c r="N39" s="46"/>
      <c r="O39" s="46"/>
      <c r="P39" s="46"/>
      <c r="Q39" s="46" t="s">
        <v>122</v>
      </c>
      <c r="R39" s="14"/>
      <c r="S39" s="50"/>
      <c r="T39" s="50"/>
      <c r="U39" s="50"/>
      <c r="V39" s="50"/>
      <c r="W39" s="50"/>
      <c r="X39" s="50"/>
      <c r="Y39" s="50"/>
      <c r="Z39" s="50"/>
      <c r="AA39" s="13"/>
      <c r="AB39" s="48">
        <f t="shared" si="4"/>
        <v>0</v>
      </c>
      <c r="AC39" s="48">
        <f t="shared" si="1"/>
        <v>0</v>
      </c>
      <c r="AD39" s="48">
        <f t="shared" si="2"/>
        <v>0</v>
      </c>
      <c r="AE39" s="46" t="s">
        <v>139</v>
      </c>
      <c r="AF39" s="48">
        <f>K39*W39/1000</f>
        <v>0</v>
      </c>
      <c r="AG39" s="48">
        <f>K39*X39/1000</f>
        <v>0</v>
      </c>
      <c r="AH39" s="48">
        <f>K39*Y39/1000</f>
        <v>0</v>
      </c>
      <c r="AI39" s="48" t="s">
        <v>139</v>
      </c>
    </row>
    <row r="40" spans="1:35" x14ac:dyDescent="0.2">
      <c r="A40" s="13">
        <v>36</v>
      </c>
      <c r="B40" s="13"/>
      <c r="C40" s="13"/>
      <c r="D40" s="23"/>
      <c r="E40" s="15" t="s">
        <v>6</v>
      </c>
      <c r="F40" s="16" t="s">
        <v>70</v>
      </c>
      <c r="G40" s="17" t="s">
        <v>71</v>
      </c>
      <c r="H40" s="42">
        <v>1944641.69595648</v>
      </c>
      <c r="I40" s="42">
        <f t="shared" si="10"/>
        <v>1944641.7</v>
      </c>
      <c r="J40" s="18" t="s">
        <v>137</v>
      </c>
      <c r="K40" s="43">
        <v>31562.684000000001</v>
      </c>
      <c r="L40" s="42">
        <f t="shared" si="3"/>
        <v>31562.68</v>
      </c>
      <c r="M40" s="19" t="s">
        <v>137</v>
      </c>
      <c r="N40" s="46"/>
      <c r="O40" s="46"/>
      <c r="P40" s="46"/>
      <c r="Q40" s="46" t="s">
        <v>122</v>
      </c>
      <c r="R40" s="14"/>
      <c r="S40" s="50"/>
      <c r="T40" s="50"/>
      <c r="U40" s="50"/>
      <c r="V40" s="50"/>
      <c r="W40" s="50"/>
      <c r="X40" s="50"/>
      <c r="Y40" s="50"/>
      <c r="Z40" s="50"/>
      <c r="AA40" s="13"/>
      <c r="AB40" s="48">
        <f t="shared" si="4"/>
        <v>0</v>
      </c>
      <c r="AC40" s="48">
        <f t="shared" si="1"/>
        <v>0</v>
      </c>
      <c r="AD40" s="48">
        <f t="shared" si="2"/>
        <v>0</v>
      </c>
      <c r="AE40" s="46" t="s">
        <v>139</v>
      </c>
      <c r="AF40" s="48">
        <f>K40*W40/1000</f>
        <v>0</v>
      </c>
      <c r="AG40" s="48">
        <f>K40*X40/1000</f>
        <v>0</v>
      </c>
      <c r="AH40" s="48">
        <f>K40*Y40/1000</f>
        <v>0</v>
      </c>
      <c r="AI40" s="48" t="s">
        <v>139</v>
      </c>
    </row>
    <row r="41" spans="1:35" x14ac:dyDescent="0.2">
      <c r="A41" s="13">
        <v>37</v>
      </c>
      <c r="B41" s="13"/>
      <c r="C41" s="13"/>
      <c r="D41" s="23"/>
      <c r="E41" s="15" t="s">
        <v>6</v>
      </c>
      <c r="F41" s="16" t="s">
        <v>72</v>
      </c>
      <c r="G41" s="17" t="s">
        <v>73</v>
      </c>
      <c r="H41" s="42">
        <v>10102.329239040002</v>
      </c>
      <c r="I41" s="42">
        <f t="shared" si="10"/>
        <v>10102.33</v>
      </c>
      <c r="J41" s="18" t="s">
        <v>137</v>
      </c>
      <c r="K41" s="45">
        <v>0</v>
      </c>
      <c r="L41" s="42">
        <f t="shared" si="3"/>
        <v>0</v>
      </c>
      <c r="M41" s="19" t="s">
        <v>123</v>
      </c>
      <c r="N41" s="46" t="s">
        <v>122</v>
      </c>
      <c r="O41" s="46"/>
      <c r="P41" s="46"/>
      <c r="Q41" s="46"/>
      <c r="R41" s="14"/>
      <c r="S41" s="50"/>
      <c r="T41" s="50"/>
      <c r="U41" s="50"/>
      <c r="V41" s="50"/>
      <c r="W41" s="50"/>
      <c r="X41" s="50"/>
      <c r="Y41" s="50"/>
      <c r="Z41" s="50"/>
      <c r="AA41" s="13"/>
      <c r="AB41" s="48">
        <f t="shared" si="4"/>
        <v>0</v>
      </c>
      <c r="AC41" s="48">
        <f t="shared" si="1"/>
        <v>0</v>
      </c>
      <c r="AD41" s="48">
        <f t="shared" si="2"/>
        <v>0</v>
      </c>
      <c r="AE41" s="48">
        <f>$I41*V41/1000</f>
        <v>0</v>
      </c>
      <c r="AF41" s="48" t="s">
        <v>139</v>
      </c>
      <c r="AG41" s="48" t="s">
        <v>139</v>
      </c>
      <c r="AH41" s="48" t="s">
        <v>139</v>
      </c>
      <c r="AI41" s="48" t="s">
        <v>139</v>
      </c>
    </row>
    <row r="42" spans="1:35" x14ac:dyDescent="0.2">
      <c r="A42" s="13">
        <v>38</v>
      </c>
      <c r="B42" s="13"/>
      <c r="C42" s="13"/>
      <c r="D42" s="23"/>
      <c r="E42" s="15" t="s">
        <v>6</v>
      </c>
      <c r="F42" s="16" t="s">
        <v>74</v>
      </c>
      <c r="G42" s="17" t="s">
        <v>75</v>
      </c>
      <c r="H42" s="42">
        <v>548820.85368960002</v>
      </c>
      <c r="I42" s="42">
        <f t="shared" si="10"/>
        <v>548820.85</v>
      </c>
      <c r="J42" s="18" t="s">
        <v>137</v>
      </c>
      <c r="K42" s="45">
        <v>0</v>
      </c>
      <c r="L42" s="42">
        <f t="shared" si="3"/>
        <v>0</v>
      </c>
      <c r="M42" s="19" t="s">
        <v>123</v>
      </c>
      <c r="N42" s="46"/>
      <c r="O42" s="46"/>
      <c r="P42" s="46"/>
      <c r="Q42" s="46"/>
      <c r="R42" s="14"/>
      <c r="S42" s="50"/>
      <c r="T42" s="50"/>
      <c r="U42" s="50"/>
      <c r="V42" s="50"/>
      <c r="W42" s="50"/>
      <c r="X42" s="50"/>
      <c r="Y42" s="50"/>
      <c r="Z42" s="50"/>
      <c r="AA42" s="13"/>
      <c r="AB42" s="48">
        <f t="shared" si="4"/>
        <v>0</v>
      </c>
      <c r="AC42" s="48">
        <f t="shared" si="1"/>
        <v>0</v>
      </c>
      <c r="AD42" s="48">
        <f t="shared" si="2"/>
        <v>0</v>
      </c>
      <c r="AE42" s="46" t="s">
        <v>139</v>
      </c>
      <c r="AF42" s="48" t="s">
        <v>139</v>
      </c>
      <c r="AG42" s="48" t="s">
        <v>139</v>
      </c>
      <c r="AH42" s="48" t="s">
        <v>139</v>
      </c>
      <c r="AI42" s="48" t="s">
        <v>139</v>
      </c>
    </row>
    <row r="43" spans="1:35" x14ac:dyDescent="0.2">
      <c r="A43" s="13">
        <v>39</v>
      </c>
      <c r="B43" s="13"/>
      <c r="C43" s="13"/>
      <c r="D43" s="23"/>
      <c r="E43" s="15" t="s">
        <v>6</v>
      </c>
      <c r="F43" s="16" t="s">
        <v>76</v>
      </c>
      <c r="G43" s="17" t="s">
        <v>77</v>
      </c>
      <c r="H43" s="42">
        <v>784963.60176384007</v>
      </c>
      <c r="I43" s="42">
        <f t="shared" si="10"/>
        <v>784963.6</v>
      </c>
      <c r="J43" s="18" t="s">
        <v>137</v>
      </c>
      <c r="K43" s="45">
        <v>183619.304</v>
      </c>
      <c r="L43" s="42">
        <f t="shared" si="3"/>
        <v>183619.3</v>
      </c>
      <c r="M43" s="19" t="s">
        <v>136</v>
      </c>
      <c r="N43" s="46"/>
      <c r="O43" s="46"/>
      <c r="P43" s="46" t="s">
        <v>122</v>
      </c>
      <c r="Q43" s="46"/>
      <c r="R43" s="14"/>
      <c r="S43" s="50"/>
      <c r="T43" s="50"/>
      <c r="U43" s="50"/>
      <c r="V43" s="50"/>
      <c r="W43" s="50"/>
      <c r="X43" s="50"/>
      <c r="Y43" s="50"/>
      <c r="Z43" s="50"/>
      <c r="AA43" s="13"/>
      <c r="AB43" s="48">
        <f t="shared" si="4"/>
        <v>0</v>
      </c>
      <c r="AC43" s="48">
        <f t="shared" si="1"/>
        <v>0</v>
      </c>
      <c r="AD43" s="48">
        <f t="shared" si="2"/>
        <v>0</v>
      </c>
      <c r="AE43" s="46" t="s">
        <v>139</v>
      </c>
      <c r="AF43" s="48">
        <f t="shared" ref="AF43:AF50" si="11">K43*W43/1000</f>
        <v>0</v>
      </c>
      <c r="AG43" s="48">
        <f t="shared" ref="AG43:AG50" si="12">K43*X43/1000</f>
        <v>0</v>
      </c>
      <c r="AH43" s="48">
        <f t="shared" ref="AH43:AH50" si="13">K43*Y43/1000</f>
        <v>0</v>
      </c>
      <c r="AI43" s="48">
        <f>K43*Z43/1000</f>
        <v>0</v>
      </c>
    </row>
    <row r="44" spans="1:35" x14ac:dyDescent="0.2">
      <c r="A44" s="13">
        <v>40</v>
      </c>
      <c r="B44" s="13"/>
      <c r="C44" s="13"/>
      <c r="D44" s="23"/>
      <c r="E44" s="15" t="s">
        <v>6</v>
      </c>
      <c r="F44" s="16" t="s">
        <v>78</v>
      </c>
      <c r="G44" s="17" t="s">
        <v>79</v>
      </c>
      <c r="H44" s="42">
        <v>2687058.0857664002</v>
      </c>
      <c r="I44" s="42">
        <f t="shared" si="10"/>
        <v>2687058.09</v>
      </c>
      <c r="J44" s="18" t="s">
        <v>137</v>
      </c>
      <c r="K44" s="45">
        <v>314190.72399999999</v>
      </c>
      <c r="L44" s="42">
        <f t="shared" si="3"/>
        <v>314190.71999999997</v>
      </c>
      <c r="M44" s="19" t="s">
        <v>136</v>
      </c>
      <c r="N44" s="46"/>
      <c r="O44" s="46"/>
      <c r="P44" s="46" t="s">
        <v>122</v>
      </c>
      <c r="Q44" s="46"/>
      <c r="R44" s="14"/>
      <c r="S44" s="50"/>
      <c r="T44" s="50"/>
      <c r="U44" s="50"/>
      <c r="V44" s="50"/>
      <c r="W44" s="50"/>
      <c r="X44" s="50"/>
      <c r="Y44" s="50"/>
      <c r="Z44" s="50"/>
      <c r="AA44" s="13"/>
      <c r="AB44" s="48">
        <f t="shared" si="4"/>
        <v>0</v>
      </c>
      <c r="AC44" s="48">
        <f t="shared" si="1"/>
        <v>0</v>
      </c>
      <c r="AD44" s="48">
        <f t="shared" si="2"/>
        <v>0</v>
      </c>
      <c r="AE44" s="46" t="s">
        <v>139</v>
      </c>
      <c r="AF44" s="48">
        <f t="shared" si="11"/>
        <v>0</v>
      </c>
      <c r="AG44" s="48">
        <f t="shared" si="12"/>
        <v>0</v>
      </c>
      <c r="AH44" s="48">
        <f t="shared" si="13"/>
        <v>0</v>
      </c>
      <c r="AI44" s="48">
        <f>K44*Z44/1000</f>
        <v>0</v>
      </c>
    </row>
    <row r="45" spans="1:35" x14ac:dyDescent="0.2">
      <c r="A45" s="13">
        <v>41</v>
      </c>
      <c r="B45" s="13"/>
      <c r="C45" s="13"/>
      <c r="D45" s="23"/>
      <c r="E45" s="14" t="s">
        <v>6</v>
      </c>
      <c r="F45" s="14" t="s">
        <v>80</v>
      </c>
      <c r="G45" s="14" t="s">
        <v>81</v>
      </c>
      <c r="H45" s="42">
        <v>7231049.6289868802</v>
      </c>
      <c r="I45" s="42">
        <f t="shared" si="10"/>
        <v>7231049.6299999999</v>
      </c>
      <c r="J45" s="18" t="s">
        <v>137</v>
      </c>
      <c r="K45" s="43">
        <v>149178.22</v>
      </c>
      <c r="L45" s="42">
        <f t="shared" si="3"/>
        <v>149178.22</v>
      </c>
      <c r="M45" s="19" t="s">
        <v>136</v>
      </c>
      <c r="N45" s="46"/>
      <c r="O45" s="46"/>
      <c r="P45" s="46" t="s">
        <v>122</v>
      </c>
      <c r="Q45" s="46"/>
      <c r="R45" s="14"/>
      <c r="S45" s="50"/>
      <c r="T45" s="50"/>
      <c r="U45" s="50"/>
      <c r="V45" s="50"/>
      <c r="W45" s="50"/>
      <c r="X45" s="50"/>
      <c r="Y45" s="50"/>
      <c r="Z45" s="50"/>
      <c r="AA45" s="13"/>
      <c r="AB45" s="48">
        <f t="shared" si="4"/>
        <v>0</v>
      </c>
      <c r="AC45" s="48">
        <f t="shared" si="1"/>
        <v>0</v>
      </c>
      <c r="AD45" s="48">
        <f t="shared" si="2"/>
        <v>0</v>
      </c>
      <c r="AE45" s="46" t="s">
        <v>139</v>
      </c>
      <c r="AF45" s="48">
        <f t="shared" si="11"/>
        <v>0</v>
      </c>
      <c r="AG45" s="48">
        <f t="shared" si="12"/>
        <v>0</v>
      </c>
      <c r="AH45" s="48">
        <f t="shared" si="13"/>
        <v>0</v>
      </c>
      <c r="AI45" s="48">
        <f>K45*Z45/1000</f>
        <v>0</v>
      </c>
    </row>
    <row r="46" spans="1:35" x14ac:dyDescent="0.2">
      <c r="A46" s="13">
        <v>42</v>
      </c>
      <c r="B46" s="13"/>
      <c r="C46" s="13"/>
      <c r="D46" s="23"/>
      <c r="E46" s="15" t="s">
        <v>6</v>
      </c>
      <c r="F46" s="16" t="s">
        <v>82</v>
      </c>
      <c r="G46" s="21" t="s">
        <v>83</v>
      </c>
      <c r="H46" s="42">
        <v>0</v>
      </c>
      <c r="I46" s="42">
        <f t="shared" si="10"/>
        <v>0</v>
      </c>
      <c r="J46" s="18" t="s">
        <v>123</v>
      </c>
      <c r="K46" s="45">
        <v>89593.284</v>
      </c>
      <c r="L46" s="42">
        <f t="shared" si="3"/>
        <v>89593.279999999999</v>
      </c>
      <c r="M46" s="19" t="s">
        <v>136</v>
      </c>
      <c r="N46" s="46"/>
      <c r="O46" s="46"/>
      <c r="P46" s="46" t="s">
        <v>122</v>
      </c>
      <c r="Q46" s="46"/>
      <c r="R46" s="14"/>
      <c r="S46" s="50"/>
      <c r="T46" s="50"/>
      <c r="U46" s="50"/>
      <c r="V46" s="50"/>
      <c r="W46" s="50"/>
      <c r="X46" s="50"/>
      <c r="Y46" s="50"/>
      <c r="Z46" s="50"/>
      <c r="AA46" s="13"/>
      <c r="AB46" s="48" t="s">
        <v>139</v>
      </c>
      <c r="AC46" s="48" t="s">
        <v>139</v>
      </c>
      <c r="AD46" s="48" t="s">
        <v>139</v>
      </c>
      <c r="AE46" s="46" t="s">
        <v>139</v>
      </c>
      <c r="AF46" s="48">
        <f t="shared" si="11"/>
        <v>0</v>
      </c>
      <c r="AG46" s="48">
        <f t="shared" si="12"/>
        <v>0</v>
      </c>
      <c r="AH46" s="48">
        <f t="shared" si="13"/>
        <v>0</v>
      </c>
      <c r="AI46" s="48">
        <f>K46*Z46/1000</f>
        <v>0</v>
      </c>
    </row>
    <row r="47" spans="1:35" x14ac:dyDescent="0.2">
      <c r="A47" s="13">
        <v>43</v>
      </c>
      <c r="B47" s="13"/>
      <c r="C47" s="13"/>
      <c r="D47" s="23"/>
      <c r="E47" s="15" t="s">
        <v>6</v>
      </c>
      <c r="F47" s="16" t="s">
        <v>84</v>
      </c>
      <c r="G47" s="21" t="s">
        <v>85</v>
      </c>
      <c r="H47" s="42">
        <v>2008221.34564224</v>
      </c>
      <c r="I47" s="42">
        <f t="shared" si="10"/>
        <v>2008221.35</v>
      </c>
      <c r="J47" s="18" t="s">
        <v>137</v>
      </c>
      <c r="K47" s="45">
        <v>121822.11200000001</v>
      </c>
      <c r="L47" s="42">
        <f t="shared" si="3"/>
        <v>121822.11</v>
      </c>
      <c r="M47" s="19" t="s">
        <v>137</v>
      </c>
      <c r="N47" s="46"/>
      <c r="O47" s="46"/>
      <c r="P47" s="46" t="s">
        <v>122</v>
      </c>
      <c r="Q47" s="46"/>
      <c r="R47" s="14"/>
      <c r="S47" s="50"/>
      <c r="T47" s="50"/>
      <c r="U47" s="50"/>
      <c r="V47" s="50"/>
      <c r="W47" s="50"/>
      <c r="X47" s="50"/>
      <c r="Y47" s="50"/>
      <c r="Z47" s="50"/>
      <c r="AA47" s="13"/>
      <c r="AB47" s="48">
        <f t="shared" ref="AB47:AB65" si="14">$I47*S47/1000</f>
        <v>0</v>
      </c>
      <c r="AC47" s="48">
        <f t="shared" ref="AC47:AC65" si="15">$I47*T47/1000</f>
        <v>0</v>
      </c>
      <c r="AD47" s="48">
        <f t="shared" ref="AD47:AD65" si="16">$I47*U47/1000</f>
        <v>0</v>
      </c>
      <c r="AE47" s="46" t="s">
        <v>139</v>
      </c>
      <c r="AF47" s="48">
        <f t="shared" si="11"/>
        <v>0</v>
      </c>
      <c r="AG47" s="48">
        <f t="shared" si="12"/>
        <v>0</v>
      </c>
      <c r="AH47" s="48">
        <f t="shared" si="13"/>
        <v>0</v>
      </c>
      <c r="AI47" s="48" t="s">
        <v>139</v>
      </c>
    </row>
    <row r="48" spans="1:35" x14ac:dyDescent="0.2">
      <c r="A48" s="13">
        <v>44</v>
      </c>
      <c r="B48" s="13"/>
      <c r="C48" s="13"/>
      <c r="D48" s="23"/>
      <c r="E48" s="15" t="s">
        <v>6</v>
      </c>
      <c r="F48" s="16" t="s">
        <v>86</v>
      </c>
      <c r="G48" s="21" t="s">
        <v>87</v>
      </c>
      <c r="H48" s="42">
        <v>1354936.6751961601</v>
      </c>
      <c r="I48" s="42">
        <f t="shared" si="10"/>
        <v>1354936.68</v>
      </c>
      <c r="J48" s="18" t="s">
        <v>137</v>
      </c>
      <c r="K48" s="45">
        <v>484631.06800000003</v>
      </c>
      <c r="L48" s="42">
        <f t="shared" si="3"/>
        <v>484631.07</v>
      </c>
      <c r="M48" s="19" t="s">
        <v>137</v>
      </c>
      <c r="N48" s="46"/>
      <c r="O48" s="46"/>
      <c r="P48" s="46"/>
      <c r="Q48" s="46"/>
      <c r="R48" s="14"/>
      <c r="S48" s="50"/>
      <c r="T48" s="50"/>
      <c r="U48" s="50"/>
      <c r="V48" s="50"/>
      <c r="W48" s="50"/>
      <c r="X48" s="50"/>
      <c r="Y48" s="50"/>
      <c r="Z48" s="50"/>
      <c r="AA48" s="13"/>
      <c r="AB48" s="48">
        <f t="shared" si="14"/>
        <v>0</v>
      </c>
      <c r="AC48" s="48">
        <f t="shared" si="15"/>
        <v>0</v>
      </c>
      <c r="AD48" s="48">
        <f t="shared" si="16"/>
        <v>0</v>
      </c>
      <c r="AE48" s="46" t="s">
        <v>139</v>
      </c>
      <c r="AF48" s="48">
        <f t="shared" si="11"/>
        <v>0</v>
      </c>
      <c r="AG48" s="48">
        <f t="shared" si="12"/>
        <v>0</v>
      </c>
      <c r="AH48" s="48">
        <f t="shared" si="13"/>
        <v>0</v>
      </c>
      <c r="AI48" s="48" t="s">
        <v>139</v>
      </c>
    </row>
    <row r="49" spans="1:35" x14ac:dyDescent="0.2">
      <c r="A49" s="13">
        <v>45</v>
      </c>
      <c r="B49" s="13"/>
      <c r="C49" s="13"/>
      <c r="D49" s="23"/>
      <c r="E49" s="15" t="s">
        <v>6</v>
      </c>
      <c r="F49" s="16" t="s">
        <v>88</v>
      </c>
      <c r="G49" s="21" t="s">
        <v>89</v>
      </c>
      <c r="H49" s="42">
        <v>2292497.2114099199</v>
      </c>
      <c r="I49" s="42">
        <f t="shared" si="10"/>
        <v>2292497.21</v>
      </c>
      <c r="J49" s="18" t="s">
        <v>137</v>
      </c>
      <c r="K49" s="45">
        <v>414195.592</v>
      </c>
      <c r="L49" s="42">
        <f t="shared" si="3"/>
        <v>414195.59</v>
      </c>
      <c r="M49" s="19" t="s">
        <v>137</v>
      </c>
      <c r="N49" s="46"/>
      <c r="O49" s="46"/>
      <c r="P49" s="46"/>
      <c r="Q49" s="46"/>
      <c r="R49" s="14"/>
      <c r="S49" s="50"/>
      <c r="T49" s="50"/>
      <c r="U49" s="50"/>
      <c r="V49" s="50"/>
      <c r="W49" s="50"/>
      <c r="X49" s="50"/>
      <c r="Y49" s="50"/>
      <c r="Z49" s="50"/>
      <c r="AA49" s="13"/>
      <c r="AB49" s="48">
        <f t="shared" si="14"/>
        <v>0</v>
      </c>
      <c r="AC49" s="48">
        <f t="shared" si="15"/>
        <v>0</v>
      </c>
      <c r="AD49" s="48">
        <f t="shared" si="16"/>
        <v>0</v>
      </c>
      <c r="AE49" s="46" t="s">
        <v>139</v>
      </c>
      <c r="AF49" s="48">
        <f t="shared" si="11"/>
        <v>0</v>
      </c>
      <c r="AG49" s="48">
        <f t="shared" si="12"/>
        <v>0</v>
      </c>
      <c r="AH49" s="48">
        <f t="shared" si="13"/>
        <v>0</v>
      </c>
      <c r="AI49" s="48" t="s">
        <v>139</v>
      </c>
    </row>
    <row r="50" spans="1:35" x14ac:dyDescent="0.2">
      <c r="A50" s="13">
        <v>46</v>
      </c>
      <c r="B50" s="13"/>
      <c r="C50" s="13"/>
      <c r="D50" s="23"/>
      <c r="E50" s="15" t="s">
        <v>6</v>
      </c>
      <c r="F50" s="16" t="s">
        <v>90</v>
      </c>
      <c r="G50" s="21" t="s">
        <v>91</v>
      </c>
      <c r="H50" s="42">
        <v>694403.05412735988</v>
      </c>
      <c r="I50" s="42">
        <f t="shared" si="10"/>
        <v>694403.05</v>
      </c>
      <c r="J50" s="18" t="s">
        <v>137</v>
      </c>
      <c r="K50" s="45">
        <v>89040.22</v>
      </c>
      <c r="L50" s="42">
        <f t="shared" si="3"/>
        <v>89040.22</v>
      </c>
      <c r="M50" s="19" t="s">
        <v>137</v>
      </c>
      <c r="N50" s="46"/>
      <c r="O50" s="46"/>
      <c r="P50" s="46"/>
      <c r="Q50" s="46"/>
      <c r="R50" s="14"/>
      <c r="S50" s="50"/>
      <c r="T50" s="50"/>
      <c r="U50" s="50"/>
      <c r="V50" s="50"/>
      <c r="W50" s="50"/>
      <c r="X50" s="50"/>
      <c r="Y50" s="50"/>
      <c r="Z50" s="50"/>
      <c r="AA50" s="13"/>
      <c r="AB50" s="48">
        <f t="shared" si="14"/>
        <v>0</v>
      </c>
      <c r="AC50" s="48">
        <f t="shared" si="15"/>
        <v>0</v>
      </c>
      <c r="AD50" s="48">
        <f t="shared" si="16"/>
        <v>0</v>
      </c>
      <c r="AE50" s="46" t="s">
        <v>139</v>
      </c>
      <c r="AF50" s="48">
        <f t="shared" si="11"/>
        <v>0</v>
      </c>
      <c r="AG50" s="48">
        <f t="shared" si="12"/>
        <v>0</v>
      </c>
      <c r="AH50" s="48">
        <f t="shared" si="13"/>
        <v>0</v>
      </c>
      <c r="AI50" s="48" t="s">
        <v>139</v>
      </c>
    </row>
    <row r="51" spans="1:35" x14ac:dyDescent="0.2">
      <c r="A51" s="13">
        <v>47</v>
      </c>
      <c r="B51" s="13"/>
      <c r="C51" s="13"/>
      <c r="D51" s="23"/>
      <c r="E51" s="15" t="s">
        <v>6</v>
      </c>
      <c r="F51" s="16" t="s">
        <v>92</v>
      </c>
      <c r="G51" s="21" t="s">
        <v>93</v>
      </c>
      <c r="H51" s="42">
        <v>247551.98461056003</v>
      </c>
      <c r="I51" s="42">
        <f t="shared" si="10"/>
        <v>247551.98</v>
      </c>
      <c r="J51" s="18" t="s">
        <v>137</v>
      </c>
      <c r="K51" s="45">
        <v>0</v>
      </c>
      <c r="L51" s="42">
        <f t="shared" si="3"/>
        <v>0</v>
      </c>
      <c r="M51" s="19" t="s">
        <v>123</v>
      </c>
      <c r="N51" s="46"/>
      <c r="O51" s="46"/>
      <c r="P51" s="46"/>
      <c r="Q51" s="46"/>
      <c r="R51" s="14"/>
      <c r="S51" s="50"/>
      <c r="T51" s="50"/>
      <c r="U51" s="50"/>
      <c r="V51" s="50"/>
      <c r="W51" s="50"/>
      <c r="X51" s="50"/>
      <c r="Y51" s="50"/>
      <c r="Z51" s="50"/>
      <c r="AA51" s="13"/>
      <c r="AB51" s="48">
        <f t="shared" si="14"/>
        <v>0</v>
      </c>
      <c r="AC51" s="48">
        <f t="shared" si="15"/>
        <v>0</v>
      </c>
      <c r="AD51" s="48">
        <f t="shared" si="16"/>
        <v>0</v>
      </c>
      <c r="AE51" s="46" t="s">
        <v>139</v>
      </c>
      <c r="AF51" s="48" t="s">
        <v>139</v>
      </c>
      <c r="AG51" s="48" t="s">
        <v>139</v>
      </c>
      <c r="AH51" s="48" t="s">
        <v>139</v>
      </c>
      <c r="AI51" s="48" t="s">
        <v>139</v>
      </c>
    </row>
    <row r="52" spans="1:35" x14ac:dyDescent="0.2">
      <c r="A52" s="13">
        <v>48</v>
      </c>
      <c r="B52" s="13"/>
      <c r="C52" s="13"/>
      <c r="D52" s="23"/>
      <c r="E52" s="15" t="s">
        <v>6</v>
      </c>
      <c r="F52" s="16" t="s">
        <v>95</v>
      </c>
      <c r="G52" s="21" t="s">
        <v>96</v>
      </c>
      <c r="H52" s="42">
        <v>381845.80000511999</v>
      </c>
      <c r="I52" s="42">
        <f t="shared" si="10"/>
        <v>381845.8</v>
      </c>
      <c r="J52" s="18" t="s">
        <v>137</v>
      </c>
      <c r="K52" s="45">
        <v>0</v>
      </c>
      <c r="L52" s="42">
        <f t="shared" si="3"/>
        <v>0</v>
      </c>
      <c r="M52" s="19" t="s">
        <v>123</v>
      </c>
      <c r="N52" s="46"/>
      <c r="O52" s="46"/>
      <c r="P52" s="46"/>
      <c r="Q52" s="46"/>
      <c r="R52" s="14"/>
      <c r="S52" s="50"/>
      <c r="T52" s="50"/>
      <c r="U52" s="50"/>
      <c r="V52" s="50"/>
      <c r="W52" s="50"/>
      <c r="X52" s="50"/>
      <c r="Y52" s="50"/>
      <c r="Z52" s="50"/>
      <c r="AA52" s="13"/>
      <c r="AB52" s="48">
        <f t="shared" si="14"/>
        <v>0</v>
      </c>
      <c r="AC52" s="48">
        <f t="shared" si="15"/>
        <v>0</v>
      </c>
      <c r="AD52" s="48">
        <f t="shared" si="16"/>
        <v>0</v>
      </c>
      <c r="AE52" s="46" t="s">
        <v>139</v>
      </c>
      <c r="AF52" s="48" t="s">
        <v>139</v>
      </c>
      <c r="AG52" s="48" t="s">
        <v>139</v>
      </c>
      <c r="AH52" s="48" t="s">
        <v>139</v>
      </c>
      <c r="AI52" s="48" t="s">
        <v>139</v>
      </c>
    </row>
    <row r="53" spans="1:35" x14ac:dyDescent="0.2">
      <c r="A53" s="13">
        <v>49</v>
      </c>
      <c r="B53" s="13"/>
      <c r="C53" s="13"/>
      <c r="D53" s="23"/>
      <c r="E53" s="15" t="s">
        <v>6</v>
      </c>
      <c r="F53" s="16" t="s">
        <v>97</v>
      </c>
      <c r="G53" s="21" t="s">
        <v>94</v>
      </c>
      <c r="H53" s="42">
        <v>258842.50861824001</v>
      </c>
      <c r="I53" s="42">
        <f t="shared" si="10"/>
        <v>258842.51</v>
      </c>
      <c r="J53" s="18" t="s">
        <v>137</v>
      </c>
      <c r="K53" s="45">
        <v>0</v>
      </c>
      <c r="L53" s="42">
        <f t="shared" si="3"/>
        <v>0</v>
      </c>
      <c r="M53" s="19" t="s">
        <v>123</v>
      </c>
      <c r="N53" s="46"/>
      <c r="O53" s="46"/>
      <c r="P53" s="46"/>
      <c r="Q53" s="46"/>
      <c r="R53" s="14"/>
      <c r="S53" s="50"/>
      <c r="T53" s="50"/>
      <c r="U53" s="50"/>
      <c r="V53" s="50"/>
      <c r="W53" s="50"/>
      <c r="X53" s="50"/>
      <c r="Y53" s="50"/>
      <c r="Z53" s="50"/>
      <c r="AA53" s="13"/>
      <c r="AB53" s="48">
        <f t="shared" si="14"/>
        <v>0</v>
      </c>
      <c r="AC53" s="48">
        <f t="shared" si="15"/>
        <v>0</v>
      </c>
      <c r="AD53" s="48">
        <f t="shared" si="16"/>
        <v>0</v>
      </c>
      <c r="AE53" s="46" t="s">
        <v>139</v>
      </c>
      <c r="AF53" s="48" t="s">
        <v>139</v>
      </c>
      <c r="AG53" s="48" t="s">
        <v>139</v>
      </c>
      <c r="AH53" s="48" t="s">
        <v>139</v>
      </c>
      <c r="AI53" s="48" t="s">
        <v>139</v>
      </c>
    </row>
    <row r="54" spans="1:35" x14ac:dyDescent="0.2">
      <c r="A54" s="13">
        <v>50</v>
      </c>
      <c r="B54" s="13"/>
      <c r="C54" s="13"/>
      <c r="D54" s="23"/>
      <c r="E54" s="15" t="s">
        <v>6</v>
      </c>
      <c r="F54" s="16" t="s">
        <v>98</v>
      </c>
      <c r="G54" s="21" t="s">
        <v>99</v>
      </c>
      <c r="H54" s="42">
        <v>70710.957262080017</v>
      </c>
      <c r="I54" s="42">
        <f t="shared" si="10"/>
        <v>70710.960000000006</v>
      </c>
      <c r="J54" s="18" t="s">
        <v>137</v>
      </c>
      <c r="K54" s="45">
        <v>0</v>
      </c>
      <c r="L54" s="42">
        <f t="shared" si="3"/>
        <v>0</v>
      </c>
      <c r="M54" s="19" t="s">
        <v>123</v>
      </c>
      <c r="N54" s="46"/>
      <c r="O54" s="46"/>
      <c r="P54" s="46"/>
      <c r="Q54" s="46"/>
      <c r="R54" s="14"/>
      <c r="S54" s="50"/>
      <c r="T54" s="50"/>
      <c r="U54" s="50"/>
      <c r="V54" s="50"/>
      <c r="W54" s="50"/>
      <c r="X54" s="50"/>
      <c r="Y54" s="50"/>
      <c r="Z54" s="50"/>
      <c r="AA54" s="13"/>
      <c r="AB54" s="48">
        <f t="shared" si="14"/>
        <v>0</v>
      </c>
      <c r="AC54" s="48">
        <f t="shared" si="15"/>
        <v>0</v>
      </c>
      <c r="AD54" s="48">
        <f t="shared" si="16"/>
        <v>0</v>
      </c>
      <c r="AE54" s="46" t="s">
        <v>139</v>
      </c>
      <c r="AF54" s="48" t="s">
        <v>139</v>
      </c>
      <c r="AG54" s="48" t="s">
        <v>139</v>
      </c>
      <c r="AH54" s="48" t="s">
        <v>139</v>
      </c>
      <c r="AI54" s="48" t="s">
        <v>139</v>
      </c>
    </row>
    <row r="55" spans="1:35" x14ac:dyDescent="0.2">
      <c r="A55" s="13">
        <v>51</v>
      </c>
      <c r="B55" s="13"/>
      <c r="C55" s="13"/>
      <c r="D55" s="23"/>
      <c r="E55" s="15" t="s">
        <v>6</v>
      </c>
      <c r="F55" s="16" t="s">
        <v>98</v>
      </c>
      <c r="G55" s="21" t="s">
        <v>100</v>
      </c>
      <c r="H55" s="42">
        <v>181117.88682623999</v>
      </c>
      <c r="I55" s="42">
        <f t="shared" si="10"/>
        <v>181117.89</v>
      </c>
      <c r="J55" s="18" t="s">
        <v>137</v>
      </c>
      <c r="K55" s="45">
        <v>0</v>
      </c>
      <c r="L55" s="42">
        <f t="shared" si="3"/>
        <v>0</v>
      </c>
      <c r="M55" s="19" t="s">
        <v>123</v>
      </c>
      <c r="N55" s="46"/>
      <c r="O55" s="46"/>
      <c r="P55" s="46"/>
      <c r="Q55" s="46"/>
      <c r="R55" s="14"/>
      <c r="S55" s="50"/>
      <c r="T55" s="50"/>
      <c r="U55" s="50"/>
      <c r="V55" s="50"/>
      <c r="W55" s="50"/>
      <c r="X55" s="50"/>
      <c r="Y55" s="50"/>
      <c r="Z55" s="50"/>
      <c r="AA55" s="13"/>
      <c r="AB55" s="48">
        <f t="shared" si="14"/>
        <v>0</v>
      </c>
      <c r="AC55" s="48">
        <f t="shared" si="15"/>
        <v>0</v>
      </c>
      <c r="AD55" s="48">
        <f t="shared" si="16"/>
        <v>0</v>
      </c>
      <c r="AE55" s="46" t="s">
        <v>139</v>
      </c>
      <c r="AF55" s="48" t="s">
        <v>139</v>
      </c>
      <c r="AG55" s="48" t="s">
        <v>139</v>
      </c>
      <c r="AH55" s="48" t="s">
        <v>139</v>
      </c>
      <c r="AI55" s="48" t="s">
        <v>139</v>
      </c>
    </row>
    <row r="56" spans="1:35" x14ac:dyDescent="0.2">
      <c r="A56" s="13">
        <v>52</v>
      </c>
      <c r="B56" s="13"/>
      <c r="C56" s="13"/>
      <c r="D56" s="23"/>
      <c r="E56" s="15" t="s">
        <v>6</v>
      </c>
      <c r="F56" s="16" t="s">
        <v>101</v>
      </c>
      <c r="G56" s="21" t="s">
        <v>102</v>
      </c>
      <c r="H56" s="42">
        <v>12402892.485504001</v>
      </c>
      <c r="I56" s="42">
        <f t="shared" si="10"/>
        <v>12402892.49</v>
      </c>
      <c r="J56" s="18" t="s">
        <v>137</v>
      </c>
      <c r="K56" s="45">
        <v>1596424.3759999999</v>
      </c>
      <c r="L56" s="42">
        <f t="shared" si="3"/>
        <v>1596424.38</v>
      </c>
      <c r="M56" s="19" t="s">
        <v>136</v>
      </c>
      <c r="N56" s="46" t="s">
        <v>122</v>
      </c>
      <c r="O56" s="46"/>
      <c r="P56" s="46" t="s">
        <v>122</v>
      </c>
      <c r="Q56" s="46"/>
      <c r="R56" s="14"/>
      <c r="S56" s="50"/>
      <c r="T56" s="50"/>
      <c r="U56" s="50"/>
      <c r="V56" s="50"/>
      <c r="W56" s="50"/>
      <c r="X56" s="50"/>
      <c r="Y56" s="50"/>
      <c r="Z56" s="50"/>
      <c r="AA56" s="13"/>
      <c r="AB56" s="48">
        <f t="shared" si="14"/>
        <v>0</v>
      </c>
      <c r="AC56" s="48">
        <f t="shared" si="15"/>
        <v>0</v>
      </c>
      <c r="AD56" s="48">
        <f t="shared" si="16"/>
        <v>0</v>
      </c>
      <c r="AE56" s="48">
        <f>$I56*V56/1000</f>
        <v>0</v>
      </c>
      <c r="AF56" s="48">
        <f t="shared" ref="AF56:AF68" si="17">K56*W56/1000</f>
        <v>0</v>
      </c>
      <c r="AG56" s="48">
        <f t="shared" ref="AG56:AG68" si="18">K56*X56/1000</f>
        <v>0</v>
      </c>
      <c r="AH56" s="48">
        <f t="shared" ref="AH56:AH68" si="19">K56*Y56/1000</f>
        <v>0</v>
      </c>
      <c r="AI56" s="48">
        <f>K56*Z56/1000</f>
        <v>0</v>
      </c>
    </row>
    <row r="57" spans="1:35" x14ac:dyDescent="0.2">
      <c r="A57" s="13">
        <v>53</v>
      </c>
      <c r="B57" s="13"/>
      <c r="C57" s="13"/>
      <c r="D57" s="23"/>
      <c r="E57" s="15" t="s">
        <v>6</v>
      </c>
      <c r="F57" s="16" t="s">
        <v>103</v>
      </c>
      <c r="G57" s="21" t="s">
        <v>104</v>
      </c>
      <c r="H57" s="42">
        <v>27976299.294919685</v>
      </c>
      <c r="I57" s="42">
        <f t="shared" si="10"/>
        <v>27976299.289999999</v>
      </c>
      <c r="J57" s="18" t="s">
        <v>137</v>
      </c>
      <c r="K57" s="45">
        <v>4465556.9560000002</v>
      </c>
      <c r="L57" s="42">
        <f t="shared" si="3"/>
        <v>4465556.96</v>
      </c>
      <c r="M57" s="19" t="s">
        <v>137</v>
      </c>
      <c r="N57" s="46"/>
      <c r="O57" s="46"/>
      <c r="P57" s="46"/>
      <c r="Q57" s="46"/>
      <c r="R57" s="24"/>
      <c r="S57" s="50"/>
      <c r="T57" s="50"/>
      <c r="U57" s="50"/>
      <c r="V57" s="50"/>
      <c r="W57" s="50"/>
      <c r="X57" s="50"/>
      <c r="Y57" s="50"/>
      <c r="Z57" s="50"/>
      <c r="AA57" s="13"/>
      <c r="AB57" s="48">
        <f t="shared" si="14"/>
        <v>0</v>
      </c>
      <c r="AC57" s="48">
        <f t="shared" si="15"/>
        <v>0</v>
      </c>
      <c r="AD57" s="48">
        <f t="shared" si="16"/>
        <v>0</v>
      </c>
      <c r="AE57" s="46" t="s">
        <v>139</v>
      </c>
      <c r="AF57" s="48">
        <f t="shared" si="17"/>
        <v>0</v>
      </c>
      <c r="AG57" s="48">
        <f t="shared" si="18"/>
        <v>0</v>
      </c>
      <c r="AH57" s="48">
        <f t="shared" si="19"/>
        <v>0</v>
      </c>
      <c r="AI57" s="48" t="s">
        <v>139</v>
      </c>
    </row>
    <row r="58" spans="1:35" x14ac:dyDescent="0.2">
      <c r="A58" s="13">
        <v>54</v>
      </c>
      <c r="B58" s="13"/>
      <c r="C58" s="13"/>
      <c r="D58" s="23"/>
      <c r="E58" s="15" t="s">
        <v>6</v>
      </c>
      <c r="F58" s="16" t="s">
        <v>105</v>
      </c>
      <c r="G58" s="21" t="s">
        <v>106</v>
      </c>
      <c r="H58" s="42">
        <v>97688.646766079997</v>
      </c>
      <c r="I58" s="42">
        <f t="shared" si="10"/>
        <v>97688.65</v>
      </c>
      <c r="J58" s="18" t="s">
        <v>137</v>
      </c>
      <c r="K58" s="45">
        <v>0</v>
      </c>
      <c r="L58" s="42">
        <v>12956</v>
      </c>
      <c r="M58" s="19" t="s">
        <v>137</v>
      </c>
      <c r="N58" s="46"/>
      <c r="O58" s="46"/>
      <c r="P58" s="46"/>
      <c r="Q58" s="46"/>
      <c r="R58" s="14"/>
      <c r="S58" s="50"/>
      <c r="T58" s="50"/>
      <c r="U58" s="50"/>
      <c r="V58" s="50"/>
      <c r="W58" s="50"/>
      <c r="X58" s="50"/>
      <c r="Y58" s="50"/>
      <c r="Z58" s="50"/>
      <c r="AA58" s="13"/>
      <c r="AB58" s="48">
        <f t="shared" si="14"/>
        <v>0</v>
      </c>
      <c r="AC58" s="48">
        <f t="shared" si="15"/>
        <v>0</v>
      </c>
      <c r="AD58" s="48">
        <f t="shared" si="16"/>
        <v>0</v>
      </c>
      <c r="AE58" s="46" t="s">
        <v>139</v>
      </c>
      <c r="AF58" s="48">
        <f t="shared" ref="AF58" si="20">K58*W58/1000</f>
        <v>0</v>
      </c>
      <c r="AG58" s="48">
        <f t="shared" ref="AG58" si="21">K58*X58/1000</f>
        <v>0</v>
      </c>
      <c r="AH58" s="48">
        <f t="shared" ref="AH58" si="22">K58*Y58/1000</f>
        <v>0</v>
      </c>
      <c r="AI58" s="48" t="s">
        <v>139</v>
      </c>
    </row>
    <row r="59" spans="1:35" x14ac:dyDescent="0.2">
      <c r="A59" s="13">
        <v>55</v>
      </c>
      <c r="B59" s="13"/>
      <c r="C59" s="13"/>
      <c r="D59" s="23"/>
      <c r="E59" s="15" t="s">
        <v>6</v>
      </c>
      <c r="F59" s="16" t="s">
        <v>107</v>
      </c>
      <c r="G59" s="21" t="s">
        <v>106</v>
      </c>
      <c r="H59" s="42">
        <v>15924.590553600001</v>
      </c>
      <c r="I59" s="42">
        <f t="shared" si="10"/>
        <v>15924.59</v>
      </c>
      <c r="J59" s="18" t="s">
        <v>137</v>
      </c>
      <c r="K59" s="45">
        <v>12955.884</v>
      </c>
      <c r="L59" s="42">
        <f t="shared" si="3"/>
        <v>12955.88</v>
      </c>
      <c r="M59" s="19" t="s">
        <v>137</v>
      </c>
      <c r="N59" s="46"/>
      <c r="O59" s="46"/>
      <c r="P59" s="46"/>
      <c r="Q59" s="46"/>
      <c r="R59" s="14"/>
      <c r="S59" s="50"/>
      <c r="T59" s="50"/>
      <c r="U59" s="50"/>
      <c r="V59" s="50"/>
      <c r="W59" s="50"/>
      <c r="X59" s="50"/>
      <c r="Y59" s="50"/>
      <c r="Z59" s="50"/>
      <c r="AA59" s="13"/>
      <c r="AB59" s="48">
        <f t="shared" si="14"/>
        <v>0</v>
      </c>
      <c r="AC59" s="48">
        <f t="shared" si="15"/>
        <v>0</v>
      </c>
      <c r="AD59" s="48">
        <f t="shared" si="16"/>
        <v>0</v>
      </c>
      <c r="AE59" s="46" t="s">
        <v>139</v>
      </c>
      <c r="AF59" s="48">
        <f t="shared" si="17"/>
        <v>0</v>
      </c>
      <c r="AG59" s="48">
        <f t="shared" si="18"/>
        <v>0</v>
      </c>
      <c r="AH59" s="48">
        <f t="shared" si="19"/>
        <v>0</v>
      </c>
      <c r="AI59" s="48" t="s">
        <v>139</v>
      </c>
    </row>
    <row r="60" spans="1:35" x14ac:dyDescent="0.2">
      <c r="A60" s="13">
        <v>56</v>
      </c>
      <c r="B60" s="13"/>
      <c r="C60" s="13"/>
      <c r="D60" s="23"/>
      <c r="E60" s="15" t="s">
        <v>6</v>
      </c>
      <c r="F60" s="16" t="s">
        <v>108</v>
      </c>
      <c r="G60" s="21" t="s">
        <v>106</v>
      </c>
      <c r="H60" s="42">
        <v>381845.80000511999</v>
      </c>
      <c r="I60" s="42">
        <f t="shared" si="10"/>
        <v>381845.8</v>
      </c>
      <c r="J60" s="18" t="s">
        <v>137</v>
      </c>
      <c r="K60" s="45">
        <v>6864.9840000000004</v>
      </c>
      <c r="L60" s="42">
        <f t="shared" si="3"/>
        <v>6864.98</v>
      </c>
      <c r="M60" s="19" t="s">
        <v>137</v>
      </c>
      <c r="N60" s="46"/>
      <c r="O60" s="46"/>
      <c r="P60" s="46"/>
      <c r="Q60" s="46"/>
      <c r="R60" s="14"/>
      <c r="S60" s="50"/>
      <c r="T60" s="50"/>
      <c r="U60" s="50"/>
      <c r="V60" s="50"/>
      <c r="W60" s="50"/>
      <c r="X60" s="50"/>
      <c r="Y60" s="50"/>
      <c r="Z60" s="50"/>
      <c r="AA60" s="13"/>
      <c r="AB60" s="48">
        <f t="shared" si="14"/>
        <v>0</v>
      </c>
      <c r="AC60" s="48">
        <f t="shared" si="15"/>
        <v>0</v>
      </c>
      <c r="AD60" s="48">
        <f t="shared" si="16"/>
        <v>0</v>
      </c>
      <c r="AE60" s="46" t="s">
        <v>139</v>
      </c>
      <c r="AF60" s="48">
        <f t="shared" si="17"/>
        <v>0</v>
      </c>
      <c r="AG60" s="48">
        <f t="shared" si="18"/>
        <v>0</v>
      </c>
      <c r="AH60" s="48">
        <f t="shared" si="19"/>
        <v>0</v>
      </c>
      <c r="AI60" s="48" t="s">
        <v>139</v>
      </c>
    </row>
    <row r="61" spans="1:35" x14ac:dyDescent="0.2">
      <c r="A61" s="13">
        <v>57</v>
      </c>
      <c r="B61" s="13"/>
      <c r="C61" s="13"/>
      <c r="D61" s="23"/>
      <c r="E61" s="15" t="s">
        <v>6</v>
      </c>
      <c r="F61" s="16" t="s">
        <v>109</v>
      </c>
      <c r="G61" s="21" t="s">
        <v>106</v>
      </c>
      <c r="H61" s="42">
        <v>219267.38780928002</v>
      </c>
      <c r="I61" s="42">
        <f t="shared" si="10"/>
        <v>219267.39</v>
      </c>
      <c r="J61" s="18" t="s">
        <v>137</v>
      </c>
      <c r="K61" s="45">
        <v>22592.356</v>
      </c>
      <c r="L61" s="42">
        <f t="shared" si="3"/>
        <v>22592.36</v>
      </c>
      <c r="M61" s="19" t="s">
        <v>137</v>
      </c>
      <c r="N61" s="46"/>
      <c r="O61" s="46"/>
      <c r="P61" s="46"/>
      <c r="Q61" s="46"/>
      <c r="R61" s="14"/>
      <c r="S61" s="50"/>
      <c r="T61" s="50"/>
      <c r="U61" s="50"/>
      <c r="V61" s="50"/>
      <c r="W61" s="50"/>
      <c r="X61" s="50"/>
      <c r="Y61" s="50"/>
      <c r="Z61" s="50"/>
      <c r="AA61" s="13"/>
      <c r="AB61" s="48">
        <f t="shared" si="14"/>
        <v>0</v>
      </c>
      <c r="AC61" s="48">
        <f t="shared" si="15"/>
        <v>0</v>
      </c>
      <c r="AD61" s="48">
        <f t="shared" si="16"/>
        <v>0</v>
      </c>
      <c r="AE61" s="46" t="s">
        <v>139</v>
      </c>
      <c r="AF61" s="48">
        <f t="shared" si="17"/>
        <v>0</v>
      </c>
      <c r="AG61" s="48">
        <f t="shared" si="18"/>
        <v>0</v>
      </c>
      <c r="AH61" s="48">
        <f t="shared" si="19"/>
        <v>0</v>
      </c>
      <c r="AI61" s="48" t="s">
        <v>139</v>
      </c>
    </row>
    <row r="62" spans="1:35" x14ac:dyDescent="0.2">
      <c r="A62" s="13">
        <v>58</v>
      </c>
      <c r="B62" s="13"/>
      <c r="C62" s="13"/>
      <c r="D62" s="23"/>
      <c r="E62" s="15" t="s">
        <v>6</v>
      </c>
      <c r="F62" s="16" t="s">
        <v>110</v>
      </c>
      <c r="G62" s="21" t="s">
        <v>106</v>
      </c>
      <c r="H62" s="42">
        <v>2726750.8496217602</v>
      </c>
      <c r="I62" s="42">
        <f t="shared" si="10"/>
        <v>2726750.85</v>
      </c>
      <c r="J62" s="18" t="s">
        <v>137</v>
      </c>
      <c r="K62" s="45">
        <v>21152.128000000001</v>
      </c>
      <c r="L62" s="42">
        <f t="shared" si="3"/>
        <v>21152.13</v>
      </c>
      <c r="M62" s="19" t="s">
        <v>137</v>
      </c>
      <c r="N62" s="46"/>
      <c r="O62" s="46"/>
      <c r="P62" s="46"/>
      <c r="Q62" s="46"/>
      <c r="R62" s="14"/>
      <c r="S62" s="50"/>
      <c r="T62" s="50"/>
      <c r="U62" s="50"/>
      <c r="V62" s="50"/>
      <c r="W62" s="50"/>
      <c r="X62" s="50"/>
      <c r="Y62" s="50"/>
      <c r="Z62" s="50"/>
      <c r="AA62" s="13"/>
      <c r="AB62" s="48">
        <f t="shared" si="14"/>
        <v>0</v>
      </c>
      <c r="AC62" s="48">
        <f t="shared" si="15"/>
        <v>0</v>
      </c>
      <c r="AD62" s="48">
        <f t="shared" si="16"/>
        <v>0</v>
      </c>
      <c r="AE62" s="46" t="s">
        <v>139</v>
      </c>
      <c r="AF62" s="48">
        <f t="shared" si="17"/>
        <v>0</v>
      </c>
      <c r="AG62" s="48">
        <f t="shared" si="18"/>
        <v>0</v>
      </c>
      <c r="AH62" s="48">
        <f t="shared" si="19"/>
        <v>0</v>
      </c>
      <c r="AI62" s="48" t="s">
        <v>139</v>
      </c>
    </row>
    <row r="63" spans="1:35" x14ac:dyDescent="0.2">
      <c r="A63" s="13">
        <v>59</v>
      </c>
      <c r="B63" s="13"/>
      <c r="C63" s="13"/>
      <c r="D63" s="23"/>
      <c r="E63" s="15" t="s">
        <v>6</v>
      </c>
      <c r="F63" s="16" t="s">
        <v>111</v>
      </c>
      <c r="G63" s="21" t="s">
        <v>106</v>
      </c>
      <c r="H63" s="42">
        <v>335259.15363071999</v>
      </c>
      <c r="I63" s="42">
        <f t="shared" si="10"/>
        <v>335259.15000000002</v>
      </c>
      <c r="J63" s="18" t="s">
        <v>137</v>
      </c>
      <c r="K63" s="45">
        <v>46512.887999999999</v>
      </c>
      <c r="L63" s="42">
        <f t="shared" si="3"/>
        <v>46512.89</v>
      </c>
      <c r="M63" s="19" t="s">
        <v>137</v>
      </c>
      <c r="N63" s="46"/>
      <c r="O63" s="46"/>
      <c r="P63" s="46"/>
      <c r="Q63" s="46"/>
      <c r="R63" s="14"/>
      <c r="S63" s="50"/>
      <c r="T63" s="50"/>
      <c r="U63" s="50"/>
      <c r="V63" s="50"/>
      <c r="W63" s="50"/>
      <c r="X63" s="50"/>
      <c r="Y63" s="50"/>
      <c r="Z63" s="50"/>
      <c r="AA63" s="13"/>
      <c r="AB63" s="48">
        <f t="shared" si="14"/>
        <v>0</v>
      </c>
      <c r="AC63" s="48">
        <f t="shared" si="15"/>
        <v>0</v>
      </c>
      <c r="AD63" s="48">
        <f t="shared" si="16"/>
        <v>0</v>
      </c>
      <c r="AE63" s="46" t="s">
        <v>139</v>
      </c>
      <c r="AF63" s="48">
        <f t="shared" si="17"/>
        <v>0</v>
      </c>
      <c r="AG63" s="48">
        <f t="shared" si="18"/>
        <v>0</v>
      </c>
      <c r="AH63" s="48">
        <f t="shared" si="19"/>
        <v>0</v>
      </c>
      <c r="AI63" s="48" t="s">
        <v>139</v>
      </c>
    </row>
    <row r="64" spans="1:35" x14ac:dyDescent="0.2">
      <c r="A64" s="13">
        <v>60</v>
      </c>
      <c r="B64" s="13"/>
      <c r="C64" s="13"/>
      <c r="D64" s="23"/>
      <c r="E64" s="15" t="s">
        <v>6</v>
      </c>
      <c r="F64" s="16" t="s">
        <v>64</v>
      </c>
      <c r="G64" s="21" t="s">
        <v>112</v>
      </c>
      <c r="H64" s="42">
        <v>149980.98089088005</v>
      </c>
      <c r="I64" s="42">
        <f t="shared" si="10"/>
        <v>149980.98000000001</v>
      </c>
      <c r="J64" s="18" t="s">
        <v>137</v>
      </c>
      <c r="K64" s="45">
        <v>12955.884</v>
      </c>
      <c r="L64" s="42">
        <f t="shared" si="3"/>
        <v>12955.88</v>
      </c>
      <c r="M64" s="19" t="s">
        <v>137</v>
      </c>
      <c r="N64" s="46"/>
      <c r="O64" s="46"/>
      <c r="P64" s="46"/>
      <c r="Q64" s="46"/>
      <c r="R64" s="14"/>
      <c r="S64" s="50"/>
      <c r="T64" s="50"/>
      <c r="U64" s="50"/>
      <c r="V64" s="50"/>
      <c r="W64" s="50"/>
      <c r="X64" s="50"/>
      <c r="Y64" s="50"/>
      <c r="Z64" s="50"/>
      <c r="AA64" s="13"/>
      <c r="AB64" s="48">
        <f t="shared" si="14"/>
        <v>0</v>
      </c>
      <c r="AC64" s="48">
        <f t="shared" si="15"/>
        <v>0</v>
      </c>
      <c r="AD64" s="48">
        <f t="shared" si="16"/>
        <v>0</v>
      </c>
      <c r="AE64" s="46" t="s">
        <v>139</v>
      </c>
      <c r="AF64" s="48">
        <f t="shared" si="17"/>
        <v>0</v>
      </c>
      <c r="AG64" s="48">
        <f t="shared" si="18"/>
        <v>0</v>
      </c>
      <c r="AH64" s="48">
        <f t="shared" si="19"/>
        <v>0</v>
      </c>
      <c r="AI64" s="48" t="s">
        <v>139</v>
      </c>
    </row>
    <row r="65" spans="1:36" x14ac:dyDescent="0.2">
      <c r="A65" s="13">
        <v>61</v>
      </c>
      <c r="B65" s="13"/>
      <c r="C65" s="13"/>
      <c r="D65" s="23"/>
      <c r="E65" s="15" t="s">
        <v>6</v>
      </c>
      <c r="F65" s="16" t="s">
        <v>113</v>
      </c>
      <c r="G65" s="21" t="s">
        <v>114</v>
      </c>
      <c r="H65" s="42">
        <v>1913978.5706534402</v>
      </c>
      <c r="I65" s="42">
        <f t="shared" si="10"/>
        <v>1913978.57</v>
      </c>
      <c r="J65" s="18" t="s">
        <v>137</v>
      </c>
      <c r="K65" s="45">
        <v>85829.775999999998</v>
      </c>
      <c r="L65" s="42">
        <f t="shared" si="3"/>
        <v>85829.78</v>
      </c>
      <c r="M65" s="19" t="s">
        <v>136</v>
      </c>
      <c r="N65" s="46"/>
      <c r="O65" s="46"/>
      <c r="P65" s="46" t="s">
        <v>122</v>
      </c>
      <c r="Q65" s="46"/>
      <c r="R65" s="14"/>
      <c r="S65" s="50"/>
      <c r="T65" s="50"/>
      <c r="U65" s="50"/>
      <c r="V65" s="50"/>
      <c r="W65" s="50"/>
      <c r="X65" s="50"/>
      <c r="Y65" s="50"/>
      <c r="Z65" s="50"/>
      <c r="AA65" s="13"/>
      <c r="AB65" s="48">
        <f t="shared" si="14"/>
        <v>0</v>
      </c>
      <c r="AC65" s="48">
        <f t="shared" si="15"/>
        <v>0</v>
      </c>
      <c r="AD65" s="48">
        <f t="shared" si="16"/>
        <v>0</v>
      </c>
      <c r="AE65" s="46" t="s">
        <v>139</v>
      </c>
      <c r="AF65" s="48">
        <f t="shared" si="17"/>
        <v>0</v>
      </c>
      <c r="AG65" s="48">
        <f t="shared" si="18"/>
        <v>0</v>
      </c>
      <c r="AH65" s="48">
        <f t="shared" si="19"/>
        <v>0</v>
      </c>
      <c r="AI65" s="48">
        <f>K65*Z65/1000</f>
        <v>0</v>
      </c>
    </row>
    <row r="66" spans="1:36" x14ac:dyDescent="0.2">
      <c r="A66" s="13">
        <v>62</v>
      </c>
      <c r="B66" s="13"/>
      <c r="C66" s="13"/>
      <c r="D66" s="23"/>
      <c r="E66" s="15" t="s">
        <v>6</v>
      </c>
      <c r="F66" s="25" t="s">
        <v>115</v>
      </c>
      <c r="G66" s="14" t="s">
        <v>106</v>
      </c>
      <c r="H66" s="42">
        <v>0</v>
      </c>
      <c r="I66" s="42">
        <f t="shared" si="10"/>
        <v>0</v>
      </c>
      <c r="J66" s="18" t="s">
        <v>123</v>
      </c>
      <c r="K66" s="45">
        <v>392137.79600000003</v>
      </c>
      <c r="L66" s="42">
        <f t="shared" si="3"/>
        <v>392137.8</v>
      </c>
      <c r="M66" s="19" t="s">
        <v>137</v>
      </c>
      <c r="N66" s="46"/>
      <c r="O66" s="46"/>
      <c r="P66" s="46"/>
      <c r="Q66" s="46"/>
      <c r="R66" s="14"/>
      <c r="S66" s="48" t="s">
        <v>139</v>
      </c>
      <c r="T66" s="48" t="s">
        <v>139</v>
      </c>
      <c r="U66" s="48" t="s">
        <v>139</v>
      </c>
      <c r="V66" s="48"/>
      <c r="W66" s="50"/>
      <c r="X66" s="50"/>
      <c r="Y66" s="50"/>
      <c r="Z66" s="50"/>
      <c r="AA66" s="13"/>
      <c r="AB66" s="48" t="s">
        <v>139</v>
      </c>
      <c r="AC66" s="48" t="s">
        <v>139</v>
      </c>
      <c r="AD66" s="48" t="s">
        <v>139</v>
      </c>
      <c r="AE66" s="46" t="s">
        <v>139</v>
      </c>
      <c r="AF66" s="48">
        <f t="shared" si="17"/>
        <v>0</v>
      </c>
      <c r="AG66" s="48">
        <f t="shared" si="18"/>
        <v>0</v>
      </c>
      <c r="AH66" s="48">
        <f t="shared" si="19"/>
        <v>0</v>
      </c>
      <c r="AI66" s="48" t="s">
        <v>139</v>
      </c>
    </row>
    <row r="67" spans="1:36" x14ac:dyDescent="0.2">
      <c r="A67" s="13">
        <v>63</v>
      </c>
      <c r="B67" s="13"/>
      <c r="C67" s="13"/>
      <c r="D67" s="14"/>
      <c r="E67" s="15" t="s">
        <v>6</v>
      </c>
      <c r="F67" s="16" t="s">
        <v>116</v>
      </c>
      <c r="G67" s="14" t="s">
        <v>106</v>
      </c>
      <c r="H67" s="42">
        <v>0</v>
      </c>
      <c r="I67" s="42">
        <f t="shared" si="10"/>
        <v>0</v>
      </c>
      <c r="J67" s="18" t="s">
        <v>123</v>
      </c>
      <c r="K67" s="45">
        <v>114056.6</v>
      </c>
      <c r="L67" s="42">
        <f t="shared" si="3"/>
        <v>114056.6</v>
      </c>
      <c r="M67" s="19" t="s">
        <v>137</v>
      </c>
      <c r="N67" s="46"/>
      <c r="O67" s="46"/>
      <c r="P67" s="46"/>
      <c r="Q67" s="46"/>
      <c r="R67" s="14"/>
      <c r="S67" s="48" t="s">
        <v>139</v>
      </c>
      <c r="T67" s="48" t="s">
        <v>139</v>
      </c>
      <c r="U67" s="48" t="s">
        <v>139</v>
      </c>
      <c r="V67" s="48"/>
      <c r="W67" s="50"/>
      <c r="X67" s="50"/>
      <c r="Y67" s="50"/>
      <c r="Z67" s="50"/>
      <c r="AA67" s="13"/>
      <c r="AB67" s="48" t="s">
        <v>139</v>
      </c>
      <c r="AC67" s="48" t="s">
        <v>139</v>
      </c>
      <c r="AD67" s="48" t="s">
        <v>139</v>
      </c>
      <c r="AE67" s="46" t="s">
        <v>139</v>
      </c>
      <c r="AF67" s="48">
        <f t="shared" si="17"/>
        <v>0</v>
      </c>
      <c r="AG67" s="48">
        <f t="shared" si="18"/>
        <v>0</v>
      </c>
      <c r="AH67" s="48">
        <f t="shared" si="19"/>
        <v>0</v>
      </c>
      <c r="AI67" s="48" t="s">
        <v>139</v>
      </c>
    </row>
    <row r="68" spans="1:36" x14ac:dyDescent="0.2">
      <c r="A68" s="13">
        <v>64</v>
      </c>
      <c r="B68" s="13"/>
      <c r="C68" s="13"/>
      <c r="D68" s="14"/>
      <c r="E68" s="15" t="s">
        <v>6</v>
      </c>
      <c r="F68" s="16" t="s">
        <v>66</v>
      </c>
      <c r="G68" s="14" t="s">
        <v>117</v>
      </c>
      <c r="H68" s="42">
        <v>0</v>
      </c>
      <c r="I68" s="42">
        <f t="shared" si="10"/>
        <v>0</v>
      </c>
      <c r="J68" s="18" t="s">
        <v>123</v>
      </c>
      <c r="K68" s="45">
        <v>12181.800000000001</v>
      </c>
      <c r="L68" s="42">
        <f t="shared" si="3"/>
        <v>12181.8</v>
      </c>
      <c r="M68" s="19" t="s">
        <v>136</v>
      </c>
      <c r="N68" s="46"/>
      <c r="O68" s="46"/>
      <c r="P68" s="46"/>
      <c r="Q68" s="46"/>
      <c r="R68" s="14"/>
      <c r="S68" s="48" t="s">
        <v>139</v>
      </c>
      <c r="T68" s="48" t="s">
        <v>139</v>
      </c>
      <c r="U68" s="48" t="s">
        <v>139</v>
      </c>
      <c r="V68" s="48"/>
      <c r="W68" s="50"/>
      <c r="X68" s="50"/>
      <c r="Y68" s="50"/>
      <c r="Z68" s="50"/>
      <c r="AA68" s="13"/>
      <c r="AB68" s="48" t="s">
        <v>139</v>
      </c>
      <c r="AC68" s="48" t="s">
        <v>139</v>
      </c>
      <c r="AD68" s="48" t="s">
        <v>139</v>
      </c>
      <c r="AE68" s="46" t="s">
        <v>139</v>
      </c>
      <c r="AF68" s="48">
        <f t="shared" si="17"/>
        <v>0</v>
      </c>
      <c r="AG68" s="48">
        <f t="shared" si="18"/>
        <v>0</v>
      </c>
      <c r="AH68" s="48">
        <f t="shared" si="19"/>
        <v>0</v>
      </c>
      <c r="AI68" s="48">
        <f>K68*Z68/1000</f>
        <v>0</v>
      </c>
    </row>
    <row r="69" spans="1:36" x14ac:dyDescent="0.2">
      <c r="A69" s="13">
        <v>65</v>
      </c>
      <c r="B69" s="13"/>
      <c r="C69" s="13"/>
      <c r="D69" s="23"/>
      <c r="E69" s="15" t="s">
        <v>6</v>
      </c>
      <c r="F69" s="25" t="s">
        <v>118</v>
      </c>
      <c r="G69" s="14" t="s">
        <v>119</v>
      </c>
      <c r="H69" s="42">
        <v>40904</v>
      </c>
      <c r="I69" s="42">
        <f t="shared" ref="I69" si="23">ROUND(H69,2)</f>
        <v>40904</v>
      </c>
      <c r="J69" s="18" t="s">
        <v>137</v>
      </c>
      <c r="K69" s="45">
        <v>0</v>
      </c>
      <c r="L69" s="42">
        <f t="shared" ref="L69:L70" si="24">ROUND(K69,2)</f>
        <v>0</v>
      </c>
      <c r="M69" s="19" t="s">
        <v>123</v>
      </c>
      <c r="N69" s="46"/>
      <c r="O69" s="46"/>
      <c r="P69" s="46"/>
      <c r="Q69" s="46"/>
      <c r="R69" s="14"/>
      <c r="S69" s="50"/>
      <c r="T69" s="50"/>
      <c r="U69" s="50"/>
      <c r="V69" s="50"/>
      <c r="W69" s="50"/>
      <c r="X69" s="50"/>
      <c r="Y69" s="50"/>
      <c r="Z69" s="50"/>
      <c r="AA69" s="13"/>
      <c r="AB69" s="48">
        <f t="shared" ref="AB69:AB70" si="25">$I69*S69/1000</f>
        <v>0</v>
      </c>
      <c r="AC69" s="48">
        <f t="shared" ref="AC69:AC70" si="26">$I69*T69/1000</f>
        <v>0</v>
      </c>
      <c r="AD69" s="48">
        <f t="shared" ref="AD69:AD70" si="27">$I69*U69/1000</f>
        <v>0</v>
      </c>
      <c r="AE69" s="46" t="s">
        <v>139</v>
      </c>
      <c r="AF69" s="48" t="s">
        <v>139</v>
      </c>
      <c r="AG69" s="48" t="s">
        <v>139</v>
      </c>
      <c r="AH69" s="48" t="s">
        <v>139</v>
      </c>
      <c r="AI69" s="48" t="s">
        <v>139</v>
      </c>
    </row>
    <row r="70" spans="1:36" x14ac:dyDescent="0.2">
      <c r="A70" s="13">
        <v>66</v>
      </c>
      <c r="B70" s="13"/>
      <c r="C70" s="13"/>
      <c r="D70" s="23"/>
      <c r="E70" s="15" t="s">
        <v>6</v>
      </c>
      <c r="F70" s="25" t="s">
        <v>120</v>
      </c>
      <c r="G70" s="14" t="s">
        <v>121</v>
      </c>
      <c r="H70" s="43">
        <v>76259</v>
      </c>
      <c r="I70" s="42">
        <v>203262.5</v>
      </c>
      <c r="J70" s="18" t="s">
        <v>137</v>
      </c>
      <c r="K70" s="45">
        <v>0</v>
      </c>
      <c r="L70" s="42">
        <f t="shared" si="24"/>
        <v>0</v>
      </c>
      <c r="M70" s="19" t="s">
        <v>123</v>
      </c>
      <c r="N70" s="46"/>
      <c r="O70" s="46"/>
      <c r="P70" s="46"/>
      <c r="Q70" s="46"/>
      <c r="R70" s="14"/>
      <c r="S70" s="50"/>
      <c r="T70" s="50"/>
      <c r="U70" s="50"/>
      <c r="V70" s="50"/>
      <c r="W70" s="50"/>
      <c r="X70" s="50"/>
      <c r="Y70" s="50"/>
      <c r="Z70" s="50"/>
      <c r="AA70" s="13"/>
      <c r="AB70" s="48">
        <f t="shared" si="25"/>
        <v>0</v>
      </c>
      <c r="AC70" s="48">
        <f t="shared" si="26"/>
        <v>0</v>
      </c>
      <c r="AD70" s="48">
        <f t="shared" si="27"/>
        <v>0</v>
      </c>
      <c r="AE70" s="46" t="s">
        <v>139</v>
      </c>
      <c r="AF70" s="48" t="s">
        <v>139</v>
      </c>
      <c r="AG70" s="48" t="s">
        <v>139</v>
      </c>
      <c r="AH70" s="48" t="s">
        <v>139</v>
      </c>
      <c r="AI70" s="48" t="s">
        <v>139</v>
      </c>
    </row>
    <row r="71" spans="1:36" x14ac:dyDescent="0.2">
      <c r="D71" s="30"/>
      <c r="E71" s="4"/>
      <c r="F71" s="34"/>
      <c r="G71" s="41" t="s">
        <v>140</v>
      </c>
      <c r="H71" s="44">
        <f>SUM(H5:H70)</f>
        <v>244414937.7455104</v>
      </c>
      <c r="I71" s="49">
        <f>SUM(I5:I70)</f>
        <v>244541941.25999996</v>
      </c>
      <c r="J71" s="35"/>
      <c r="K71" s="44">
        <f>SUM(K5:K70)</f>
        <v>30917123.644000001</v>
      </c>
      <c r="L71" s="49">
        <f>ROUND(K71,2)</f>
        <v>30917123.640000001</v>
      </c>
      <c r="S71" s="26"/>
      <c r="T71" s="26"/>
      <c r="U71" s="26"/>
      <c r="V71" s="26"/>
      <c r="W71" s="26"/>
      <c r="X71" s="26"/>
      <c r="Y71" s="26"/>
      <c r="Z71" s="57" t="s">
        <v>145</v>
      </c>
      <c r="AA71" s="59">
        <f>SUM(AB71:AE71)</f>
        <v>0</v>
      </c>
      <c r="AB71" s="51">
        <f t="shared" ref="AB71:AI71" si="28">SUM(AB5:AB70)</f>
        <v>0</v>
      </c>
      <c r="AC71" s="52">
        <f t="shared" si="28"/>
        <v>0</v>
      </c>
      <c r="AD71" s="52">
        <f t="shared" si="28"/>
        <v>0</v>
      </c>
      <c r="AE71" s="53">
        <f t="shared" si="28"/>
        <v>0</v>
      </c>
      <c r="AF71" s="51">
        <f t="shared" si="28"/>
        <v>0</v>
      </c>
      <c r="AG71" s="52">
        <f t="shared" si="28"/>
        <v>0</v>
      </c>
      <c r="AH71" s="52">
        <f t="shared" si="28"/>
        <v>0</v>
      </c>
      <c r="AI71" s="53">
        <f t="shared" si="28"/>
        <v>0</v>
      </c>
      <c r="AJ71" s="59">
        <f>SUM(AF71:AI71)</f>
        <v>0</v>
      </c>
    </row>
    <row r="72" spans="1:36" x14ac:dyDescent="0.2">
      <c r="A72" s="62" t="s">
        <v>160</v>
      </c>
      <c r="E72" s="61"/>
      <c r="F72" s="5" t="s">
        <v>161</v>
      </c>
      <c r="H72" s="7"/>
      <c r="I72" s="7"/>
      <c r="J72" s="7"/>
      <c r="Z72" s="57" t="s">
        <v>146</v>
      </c>
      <c r="AA72" s="59">
        <f>SUM(AB72:AE72)</f>
        <v>0</v>
      </c>
      <c r="AB72" s="58">
        <f>AB71*1.132</f>
        <v>0</v>
      </c>
      <c r="AC72" s="27">
        <f>AC71*1.19</f>
        <v>0</v>
      </c>
      <c r="AD72" s="27">
        <f>AD71*1.19</f>
        <v>0</v>
      </c>
      <c r="AE72" s="66">
        <f>AE71*1.19</f>
        <v>0</v>
      </c>
      <c r="AF72" s="58">
        <f>AF71*1.132</f>
        <v>0</v>
      </c>
      <c r="AG72" s="27">
        <f>AG71*1.19</f>
        <v>0</v>
      </c>
      <c r="AH72" s="27">
        <f>AH71*1.19</f>
        <v>0</v>
      </c>
      <c r="AI72" s="27">
        <f>AI71*1.19</f>
        <v>0</v>
      </c>
      <c r="AJ72" s="59">
        <f>SUM(AF72:AI72)</f>
        <v>0</v>
      </c>
    </row>
    <row r="73" spans="1:36" x14ac:dyDescent="0.2">
      <c r="A73" s="28"/>
      <c r="B73" s="29"/>
      <c r="C73" s="29"/>
      <c r="D73" s="30"/>
      <c r="E73" s="31"/>
      <c r="F73" s="32" t="s">
        <v>162</v>
      </c>
      <c r="G73" s="32"/>
      <c r="H73" s="32"/>
      <c r="I73" s="32"/>
      <c r="J73" s="7"/>
      <c r="AB73" s="54" t="s">
        <v>147</v>
      </c>
      <c r="AC73" s="55" t="s">
        <v>148</v>
      </c>
      <c r="AD73" s="55" t="s">
        <v>149</v>
      </c>
      <c r="AE73" s="56" t="s">
        <v>168</v>
      </c>
      <c r="AF73" s="54" t="s">
        <v>150</v>
      </c>
      <c r="AG73" s="55" t="s">
        <v>151</v>
      </c>
      <c r="AH73" s="55" t="s">
        <v>153</v>
      </c>
      <c r="AI73" s="56" t="s">
        <v>152</v>
      </c>
    </row>
    <row r="74" spans="1:36" x14ac:dyDescent="0.2">
      <c r="A74" s="29"/>
      <c r="B74" s="29"/>
      <c r="C74" s="29"/>
      <c r="D74" s="30"/>
      <c r="E74" s="33"/>
      <c r="F74" s="32" t="s">
        <v>163</v>
      </c>
      <c r="G74" s="32"/>
      <c r="AA74" s="57" t="s">
        <v>154</v>
      </c>
      <c r="AJ74" s="57" t="s">
        <v>155</v>
      </c>
    </row>
    <row r="75" spans="1:36" x14ac:dyDescent="0.2">
      <c r="A75" s="29"/>
      <c r="B75" s="29"/>
      <c r="C75" s="29"/>
      <c r="D75" s="30"/>
      <c r="E75" s="33"/>
      <c r="F75" s="32" t="s">
        <v>164</v>
      </c>
      <c r="G75" s="32"/>
    </row>
    <row r="76" spans="1:36" x14ac:dyDescent="0.2">
      <c r="A76" s="29"/>
      <c r="B76" s="29"/>
      <c r="C76" s="29"/>
      <c r="D76" s="30"/>
      <c r="E76" s="33"/>
      <c r="F76" s="32"/>
      <c r="G76" s="32"/>
    </row>
    <row r="77" spans="1:36" x14ac:dyDescent="0.2">
      <c r="E77" s="4"/>
      <c r="F77" s="5"/>
    </row>
    <row r="78" spans="1:36" x14ac:dyDescent="0.2">
      <c r="E78" s="4"/>
      <c r="F78" s="5"/>
    </row>
    <row r="79" spans="1:36" x14ac:dyDescent="0.2">
      <c r="E79" s="4"/>
      <c r="F79" s="5"/>
    </row>
    <row r="80" spans="1:36" x14ac:dyDescent="0.2">
      <c r="E80" s="4"/>
      <c r="F80" s="5"/>
    </row>
    <row r="81" spans="5:6" x14ac:dyDescent="0.2">
      <c r="E81" s="4"/>
      <c r="F81" s="5"/>
    </row>
    <row r="82" spans="5:6" x14ac:dyDescent="0.2">
      <c r="E82" s="4"/>
      <c r="F82" s="5"/>
    </row>
    <row r="83" spans="5:6" x14ac:dyDescent="0.2">
      <c r="E83" s="4"/>
      <c r="F83" s="5"/>
    </row>
    <row r="84" spans="5:6" x14ac:dyDescent="0.2">
      <c r="E84" s="4"/>
      <c r="F84" s="5"/>
    </row>
    <row r="85" spans="5:6" x14ac:dyDescent="0.2">
      <c r="E85" s="4"/>
      <c r="F85" s="5"/>
    </row>
    <row r="86" spans="5:6" x14ac:dyDescent="0.2">
      <c r="E86" s="4"/>
      <c r="F86" s="5"/>
    </row>
    <row r="87" spans="5:6" x14ac:dyDescent="0.2">
      <c r="E87" s="4"/>
      <c r="F87" s="5"/>
    </row>
    <row r="88" spans="5:6" x14ac:dyDescent="0.2">
      <c r="E88" s="4"/>
      <c r="F88" s="5"/>
    </row>
    <row r="89" spans="5:6" x14ac:dyDescent="0.2">
      <c r="E89" s="4"/>
      <c r="F89" s="5"/>
    </row>
    <row r="90" spans="5:6" x14ac:dyDescent="0.2">
      <c r="E90" s="4"/>
      <c r="F90" s="5"/>
    </row>
    <row r="91" spans="5:6" x14ac:dyDescent="0.2">
      <c r="E91" s="4"/>
      <c r="F91" s="5"/>
    </row>
    <row r="92" spans="5:6" x14ac:dyDescent="0.2">
      <c r="E92" s="4"/>
      <c r="F92" s="5"/>
    </row>
    <row r="93" spans="5:6" x14ac:dyDescent="0.2">
      <c r="E93" s="4"/>
      <c r="F93" s="5"/>
    </row>
    <row r="94" spans="5:6" x14ac:dyDescent="0.2">
      <c r="E94" s="4"/>
      <c r="F94" s="5"/>
    </row>
    <row r="95" spans="5:6" x14ac:dyDescent="0.2">
      <c r="E95" s="4"/>
      <c r="F95" s="5"/>
    </row>
    <row r="96" spans="5:6" x14ac:dyDescent="0.2">
      <c r="E96" s="4"/>
      <c r="F96" s="5"/>
    </row>
    <row r="97" spans="5:6" x14ac:dyDescent="0.2">
      <c r="E97" s="4"/>
      <c r="F97" s="5"/>
    </row>
    <row r="98" spans="5:6" x14ac:dyDescent="0.2">
      <c r="E98" s="4"/>
      <c r="F98" s="5"/>
    </row>
    <row r="99" spans="5:6" x14ac:dyDescent="0.2">
      <c r="E99" s="4"/>
      <c r="F99" s="5"/>
    </row>
    <row r="100" spans="5:6" x14ac:dyDescent="0.2">
      <c r="E100" s="4"/>
      <c r="F100" s="5"/>
    </row>
    <row r="101" spans="5:6" x14ac:dyDescent="0.2">
      <c r="E101" s="4"/>
      <c r="F101" s="5"/>
    </row>
    <row r="102" spans="5:6" x14ac:dyDescent="0.2">
      <c r="E102" s="4"/>
      <c r="F102" s="5"/>
    </row>
    <row r="103" spans="5:6" x14ac:dyDescent="0.2">
      <c r="E103" s="4"/>
      <c r="F103" s="5"/>
    </row>
    <row r="104" spans="5:6" x14ac:dyDescent="0.2">
      <c r="E104" s="4"/>
      <c r="F104" s="5"/>
    </row>
    <row r="105" spans="5:6" x14ac:dyDescent="0.2">
      <c r="E105" s="4"/>
      <c r="F105" s="5"/>
    </row>
    <row r="106" spans="5:6" x14ac:dyDescent="0.2">
      <c r="E106" s="4"/>
      <c r="F106" s="5"/>
    </row>
    <row r="107" spans="5:6" x14ac:dyDescent="0.2">
      <c r="E107" s="4"/>
      <c r="F107" s="5"/>
    </row>
    <row r="108" spans="5:6" x14ac:dyDescent="0.2">
      <c r="E108" s="4"/>
      <c r="F108" s="5"/>
    </row>
    <row r="109" spans="5:6" x14ac:dyDescent="0.2">
      <c r="E109" s="4"/>
      <c r="F109" s="5"/>
    </row>
    <row r="110" spans="5:6" x14ac:dyDescent="0.2">
      <c r="E110" s="4"/>
      <c r="F110" s="5"/>
    </row>
    <row r="111" spans="5:6" x14ac:dyDescent="0.2">
      <c r="E111" s="4"/>
      <c r="F111" s="5"/>
    </row>
    <row r="112" spans="5:6" x14ac:dyDescent="0.2">
      <c r="E112" s="4"/>
      <c r="F112" s="5"/>
    </row>
    <row r="113" spans="5:6" x14ac:dyDescent="0.2">
      <c r="E113" s="4"/>
      <c r="F113" s="5"/>
    </row>
    <row r="114" spans="5:6" x14ac:dyDescent="0.2">
      <c r="E114" s="4"/>
      <c r="F114" s="5"/>
    </row>
    <row r="115" spans="5:6" x14ac:dyDescent="0.2">
      <c r="E115" s="4"/>
      <c r="F115" s="5"/>
    </row>
    <row r="116" spans="5:6" x14ac:dyDescent="0.2">
      <c r="E116" s="4"/>
      <c r="F116" s="5"/>
    </row>
    <row r="117" spans="5:6" x14ac:dyDescent="0.2">
      <c r="E117" s="4"/>
      <c r="F117" s="5"/>
    </row>
    <row r="118" spans="5:6" x14ac:dyDescent="0.2">
      <c r="E118" s="4"/>
      <c r="F118" s="5"/>
    </row>
    <row r="119" spans="5:6" x14ac:dyDescent="0.2">
      <c r="E119" s="4"/>
      <c r="F119" s="5"/>
    </row>
    <row r="120" spans="5:6" x14ac:dyDescent="0.2">
      <c r="E120" s="4"/>
      <c r="F120" s="5"/>
    </row>
    <row r="121" spans="5:6" x14ac:dyDescent="0.2">
      <c r="E121" s="4"/>
      <c r="F121" s="5"/>
    </row>
    <row r="122" spans="5:6" x14ac:dyDescent="0.2">
      <c r="E122" s="4"/>
      <c r="F122" s="5"/>
    </row>
    <row r="123" spans="5:6" x14ac:dyDescent="0.2">
      <c r="E123" s="4"/>
      <c r="F123" s="5"/>
    </row>
    <row r="124" spans="5:6" x14ac:dyDescent="0.2">
      <c r="E124" s="4"/>
      <c r="F124" s="5"/>
    </row>
    <row r="125" spans="5:6" x14ac:dyDescent="0.2">
      <c r="E125" s="4"/>
      <c r="F125" s="5"/>
    </row>
    <row r="126" spans="5:6" x14ac:dyDescent="0.2">
      <c r="E126" s="4"/>
      <c r="F126" s="5"/>
    </row>
    <row r="127" spans="5:6" x14ac:dyDescent="0.2">
      <c r="E127" s="4"/>
      <c r="F127" s="5"/>
    </row>
    <row r="128" spans="5:6" x14ac:dyDescent="0.2">
      <c r="E128" s="4"/>
      <c r="F128" s="5"/>
    </row>
    <row r="129" spans="5:6" x14ac:dyDescent="0.2">
      <c r="E129" s="4"/>
      <c r="F129" s="5"/>
    </row>
    <row r="130" spans="5:6" x14ac:dyDescent="0.2">
      <c r="E130" s="4"/>
      <c r="F130" s="5"/>
    </row>
    <row r="131" spans="5:6" x14ac:dyDescent="0.2">
      <c r="E131" s="4"/>
      <c r="F131" s="5"/>
    </row>
    <row r="132" spans="5:6" x14ac:dyDescent="0.2">
      <c r="E132" s="4"/>
      <c r="F132" s="5"/>
    </row>
    <row r="133" spans="5:6" x14ac:dyDescent="0.2">
      <c r="E133" s="4"/>
      <c r="F133" s="5"/>
    </row>
    <row r="134" spans="5:6" x14ac:dyDescent="0.2">
      <c r="E134" s="4"/>
      <c r="F134" s="5"/>
    </row>
    <row r="135" spans="5:6" x14ac:dyDescent="0.2">
      <c r="E135" s="4"/>
      <c r="F135" s="5"/>
    </row>
    <row r="136" spans="5:6" x14ac:dyDescent="0.2">
      <c r="E136" s="4"/>
      <c r="F136" s="5"/>
    </row>
    <row r="137" spans="5:6" x14ac:dyDescent="0.2">
      <c r="E137" s="4"/>
      <c r="F137" s="5"/>
    </row>
    <row r="138" spans="5:6" x14ac:dyDescent="0.2">
      <c r="E138" s="4"/>
      <c r="F138" s="5"/>
    </row>
    <row r="139" spans="5:6" x14ac:dyDescent="0.2">
      <c r="E139" s="4"/>
      <c r="F139" s="5"/>
    </row>
    <row r="140" spans="5:6" x14ac:dyDescent="0.2">
      <c r="E140" s="4"/>
      <c r="F140" s="5"/>
    </row>
    <row r="141" spans="5:6" x14ac:dyDescent="0.2">
      <c r="E141" s="4"/>
      <c r="F141" s="5"/>
    </row>
    <row r="142" spans="5:6" x14ac:dyDescent="0.2">
      <c r="E142" s="4"/>
      <c r="F142" s="5"/>
    </row>
    <row r="143" spans="5:6" x14ac:dyDescent="0.2">
      <c r="E143" s="4"/>
      <c r="F143" s="5"/>
    </row>
    <row r="144" spans="5:6" x14ac:dyDescent="0.2">
      <c r="E144" s="4"/>
      <c r="F144" s="5"/>
    </row>
    <row r="145" spans="5:6" x14ac:dyDescent="0.2">
      <c r="E145" s="4"/>
      <c r="F145" s="5"/>
    </row>
    <row r="146" spans="5:6" x14ac:dyDescent="0.2">
      <c r="E146" s="4"/>
      <c r="F146" s="5"/>
    </row>
    <row r="147" spans="5:6" x14ac:dyDescent="0.2">
      <c r="E147" s="4"/>
      <c r="F147" s="5"/>
    </row>
    <row r="148" spans="5:6" x14ac:dyDescent="0.2">
      <c r="E148" s="4"/>
      <c r="F148" s="5"/>
    </row>
    <row r="149" spans="5:6" x14ac:dyDescent="0.2">
      <c r="E149" s="4"/>
      <c r="F149" s="5"/>
    </row>
    <row r="150" spans="5:6" x14ac:dyDescent="0.2">
      <c r="E150" s="4"/>
      <c r="F150" s="5"/>
    </row>
    <row r="151" spans="5:6" x14ac:dyDescent="0.2">
      <c r="E151" s="4"/>
      <c r="F151" s="5"/>
    </row>
    <row r="152" spans="5:6" x14ac:dyDescent="0.2">
      <c r="E152" s="4"/>
      <c r="F152" s="5"/>
    </row>
    <row r="153" spans="5:6" x14ac:dyDescent="0.2">
      <c r="E153" s="4"/>
      <c r="F153" s="5"/>
    </row>
    <row r="154" spans="5:6" x14ac:dyDescent="0.2">
      <c r="E154" s="4"/>
      <c r="F154" s="5"/>
    </row>
    <row r="155" spans="5:6" x14ac:dyDescent="0.2">
      <c r="E155" s="4"/>
      <c r="F155" s="5"/>
    </row>
    <row r="156" spans="5:6" x14ac:dyDescent="0.2">
      <c r="E156" s="4"/>
      <c r="F156" s="5"/>
    </row>
    <row r="157" spans="5:6" x14ac:dyDescent="0.2">
      <c r="E157" s="4"/>
      <c r="F157" s="5"/>
    </row>
    <row r="158" spans="5:6" x14ac:dyDescent="0.2">
      <c r="E158" s="4"/>
      <c r="F158" s="5"/>
    </row>
    <row r="159" spans="5:6" x14ac:dyDescent="0.2">
      <c r="E159" s="4"/>
      <c r="F159" s="5"/>
    </row>
    <row r="160" spans="5:6" x14ac:dyDescent="0.2">
      <c r="E160" s="4"/>
      <c r="F160" s="5"/>
    </row>
    <row r="161" spans="5:6" x14ac:dyDescent="0.2">
      <c r="E161" s="4"/>
      <c r="F161" s="5"/>
    </row>
    <row r="162" spans="5:6" x14ac:dyDescent="0.2">
      <c r="E162" s="4"/>
      <c r="F162" s="5"/>
    </row>
    <row r="163" spans="5:6" x14ac:dyDescent="0.2">
      <c r="E163" s="4"/>
      <c r="F163" s="5"/>
    </row>
    <row r="164" spans="5:6" x14ac:dyDescent="0.2">
      <c r="E164" s="4"/>
      <c r="F164" s="5"/>
    </row>
    <row r="165" spans="5:6" x14ac:dyDescent="0.2">
      <c r="E165" s="4"/>
      <c r="F165" s="5"/>
    </row>
    <row r="166" spans="5:6" x14ac:dyDescent="0.2">
      <c r="E166" s="4"/>
      <c r="F166" s="5"/>
    </row>
    <row r="167" spans="5:6" x14ac:dyDescent="0.2">
      <c r="E167" s="4"/>
      <c r="F167" s="5"/>
    </row>
    <row r="168" spans="5:6" x14ac:dyDescent="0.2">
      <c r="E168" s="4"/>
      <c r="F168" s="5"/>
    </row>
  </sheetData>
  <mergeCells count="5">
    <mergeCell ref="S3:U3"/>
    <mergeCell ref="W3:Z3"/>
    <mergeCell ref="AB3:AD3"/>
    <mergeCell ref="AF3:AI3"/>
    <mergeCell ref="S2:Z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Stadt Eckerförde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Schiemann</dc:creator>
  <cp:lastModifiedBy>Windows-Benutzer</cp:lastModifiedBy>
  <cp:lastPrinted>2018-03-29T12:52:57Z</cp:lastPrinted>
  <dcterms:created xsi:type="dcterms:W3CDTF">2018-03-29T09:34:19Z</dcterms:created>
  <dcterms:modified xsi:type="dcterms:W3CDTF">2018-09-27T08:06:05Z</dcterms:modified>
</cp:coreProperties>
</file>